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2767" windowWidth="23265" windowHeight="8880" tabRatio="413" activeTab="0"/>
  </bookViews>
  <sheets>
    <sheet name="Results" sheetId="1" r:id="rId1"/>
  </sheets>
  <definedNames>
    <definedName name="_xlnm.Print_Area" localSheetId="0">'Results'!$A$1:$K$77</definedName>
  </definedNames>
  <calcPr fullCalcOnLoad="1"/>
</workbook>
</file>

<file path=xl/sharedStrings.xml><?xml version="1.0" encoding="utf-8"?>
<sst xmlns="http://schemas.openxmlformats.org/spreadsheetml/2006/main" count="170" uniqueCount="53">
  <si>
    <t>Pulpwood</t>
  </si>
  <si>
    <t>Sawtimber</t>
  </si>
  <si>
    <t>Aspen</t>
  </si>
  <si>
    <t>Hardwood</t>
  </si>
  <si>
    <t>Minimum Bid</t>
  </si>
  <si>
    <t>Estimated Volume</t>
  </si>
  <si>
    <t>Contractor</t>
  </si>
  <si>
    <t>Total Bid</t>
  </si>
  <si>
    <t>Bid Per Cord</t>
  </si>
  <si>
    <t>Bid Per MBF</t>
  </si>
  <si>
    <t>Red Pine</t>
  </si>
  <si>
    <t>White Birch</t>
  </si>
  <si>
    <t>Red Maple</t>
  </si>
  <si>
    <t xml:space="preserve">Estimated Volume </t>
  </si>
  <si>
    <t>Sugar Maple</t>
  </si>
  <si>
    <t>Balsam fir</t>
  </si>
  <si>
    <t>Basswood</t>
  </si>
  <si>
    <t>Yellow Birch</t>
  </si>
  <si>
    <t>Oak</t>
  </si>
  <si>
    <t>White Pine</t>
  </si>
  <si>
    <t>Red Oak</t>
  </si>
  <si>
    <t>Spruce</t>
  </si>
  <si>
    <t>Jack Pine</t>
  </si>
  <si>
    <t>Smola Brothers Inc</t>
  </si>
  <si>
    <t>Ken Mihalko &amp; Sons Trucking, Inc.</t>
  </si>
  <si>
    <t>Lake Tomahawk Ranger Station -  10:01 am - 11/10/2016</t>
  </si>
  <si>
    <t>Misc.</t>
  </si>
  <si>
    <t>White Ash</t>
  </si>
  <si>
    <t>Misc. Hwd.</t>
  </si>
  <si>
    <t>TS-201704 - Oneida County  - Bear Creek Ticket Timber Sale - 70 Acres</t>
  </si>
  <si>
    <t>Wiitala Vozka Logging LLC</t>
  </si>
  <si>
    <t xml:space="preserve">TS-201705 - Oneida County  -Sugar Camp Hwds. Ticket Timber Sale - 190 Acres </t>
  </si>
  <si>
    <t>Albrecht Trucking LLC</t>
  </si>
  <si>
    <t>Northwest Hardwoods</t>
  </si>
  <si>
    <t>Bruce Dassow</t>
  </si>
  <si>
    <t>Tigerton Lumber Company</t>
  </si>
  <si>
    <t>Connor Timber Management LLC</t>
  </si>
  <si>
    <t xml:space="preserve">Board of Commissioners of Public Lands Fiscal Year - 2017 Fall Timber Sale </t>
  </si>
  <si>
    <t xml:space="preserve">  TS-201706 - Oneida County - Woodboro SW - Ticket Timber Sale ,Logs Scaled - 175 Acres</t>
  </si>
  <si>
    <t>TS-201707 - Lincoln County - Turtle Lake Rd.  Scaled Timber Sale - 180 acres</t>
  </si>
  <si>
    <t>TS-201701 - Ashland County - Hwy 77- Ticket Timber Sale - 100 Acres</t>
  </si>
  <si>
    <t xml:space="preserve">Futurewood </t>
  </si>
  <si>
    <t>TS-201708 - Forest County - Alvin Hardwoods Scaled Timber Sale - 135 Acres</t>
  </si>
  <si>
    <t>Pluedeman Logging</t>
  </si>
  <si>
    <t>Verso Papers</t>
  </si>
  <si>
    <t>Country Forest Products, Inc.</t>
  </si>
  <si>
    <t>Timberline Logging, LLC</t>
  </si>
  <si>
    <t>No Bids-Did Not Sell</t>
  </si>
  <si>
    <t>Marshall Logging, Inc.</t>
  </si>
  <si>
    <t>Klessig Tree Service, LLP</t>
  </si>
  <si>
    <t>Randy McKee Trucking</t>
  </si>
  <si>
    <t>Wesley Bushor</t>
  </si>
  <si>
    <t xml:space="preserve">Connor Forest Management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</si>
</sst>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3"/>
      <name val="Arial"/>
      <family val="2"/>
    </font>
    <font>
      <b/>
      <sz val="18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61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/>
    </xf>
    <xf numFmtId="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2" fillId="0" borderId="0" xfId="44" applyFont="1" applyAlignment="1">
      <alignment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4" fontId="2" fillId="0" borderId="0" xfId="44" applyFont="1" applyAlignment="1">
      <alignment horizontal="center"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2" fontId="3" fillId="0" borderId="0" xfId="44" applyNumberFormat="1" applyFont="1" applyAlignment="1">
      <alignment horizontal="center"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9" fillId="34" borderId="0" xfId="0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44" fontId="19" fillId="0" borderId="0" xfId="44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44" fontId="19" fillId="0" borderId="0" xfId="44" applyFont="1" applyAlignment="1">
      <alignment horizontal="center"/>
    </xf>
    <xf numFmtId="0" fontId="15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="56" zoomScaleNormal="56" zoomScalePageLayoutView="0" workbookViewId="0" topLeftCell="A1">
      <selection activeCell="B24" sqref="B24"/>
    </sheetView>
  </sheetViews>
  <sheetFormatPr defaultColWidth="9.140625" defaultRowHeight="12.75"/>
  <cols>
    <col min="1" max="1" width="57.421875" style="0" customWidth="1"/>
    <col min="2" max="2" width="25.57421875" style="0" customWidth="1"/>
    <col min="3" max="3" width="18.421875" style="0" customWidth="1"/>
    <col min="4" max="5" width="18.7109375" style="0" customWidth="1"/>
    <col min="6" max="6" width="17.8515625" style="0" customWidth="1"/>
    <col min="7" max="7" width="18.8515625" style="0" customWidth="1"/>
    <col min="8" max="8" width="18.140625" style="0" customWidth="1"/>
    <col min="9" max="9" width="19.140625" style="0" customWidth="1"/>
    <col min="10" max="11" width="19.421875" style="0" customWidth="1"/>
    <col min="12" max="12" width="18.140625" style="0" customWidth="1"/>
    <col min="13" max="13" width="16.8515625" style="0" customWidth="1"/>
    <col min="14" max="14" width="15.7109375" style="0" customWidth="1"/>
    <col min="15" max="15" width="12.7109375" style="0" customWidth="1"/>
  </cols>
  <sheetData>
    <row r="1" spans="2:10" s="1" customFormat="1" ht="23.25">
      <c r="B1" s="2"/>
      <c r="C1" s="47" t="s">
        <v>37</v>
      </c>
      <c r="D1" s="47"/>
      <c r="E1" s="47"/>
      <c r="F1" s="47"/>
      <c r="G1" s="48"/>
      <c r="H1" s="48"/>
      <c r="I1" s="48"/>
      <c r="J1" s="3"/>
    </row>
    <row r="2" spans="2:10" s="1" customFormat="1" ht="23.25">
      <c r="B2" s="2"/>
      <c r="C2" s="47" t="s">
        <v>25</v>
      </c>
      <c r="D2" s="47"/>
      <c r="E2" s="48"/>
      <c r="F2" s="49"/>
      <c r="G2" s="48"/>
      <c r="H2" s="48"/>
      <c r="I2" s="48"/>
      <c r="J2" s="3"/>
    </row>
    <row r="3" spans="3:10" s="1" customFormat="1" ht="18">
      <c r="C3" s="28" t="s">
        <v>40</v>
      </c>
      <c r="D3" s="4"/>
      <c r="E3" s="4"/>
      <c r="F3" s="4"/>
      <c r="G3" s="4"/>
      <c r="H3" s="4"/>
      <c r="I3" s="4"/>
      <c r="J3" s="4"/>
    </row>
    <row r="4" spans="3:10" s="1" customFormat="1" ht="15.75">
      <c r="C4" s="5"/>
      <c r="D4" s="6" t="s">
        <v>0</v>
      </c>
      <c r="E4" s="8"/>
      <c r="F4" s="8" t="s">
        <v>1</v>
      </c>
      <c r="G4" s="8"/>
      <c r="H4" s="8"/>
      <c r="I4" s="8"/>
      <c r="J4" s="8"/>
    </row>
    <row r="5" spans="3:12" s="9" customFormat="1" ht="15.75">
      <c r="C5" s="9" t="s">
        <v>2</v>
      </c>
      <c r="D5" s="9" t="s">
        <v>15</v>
      </c>
      <c r="E5" s="9" t="s">
        <v>3</v>
      </c>
      <c r="F5" s="9" t="s">
        <v>26</v>
      </c>
      <c r="G5" s="9" t="s">
        <v>12</v>
      </c>
      <c r="H5" s="9" t="s">
        <v>14</v>
      </c>
      <c r="I5" s="21" t="s">
        <v>27</v>
      </c>
      <c r="J5" s="21" t="s">
        <v>17</v>
      </c>
      <c r="L5" s="21"/>
    </row>
    <row r="6" spans="2:13" s="1" customFormat="1" ht="18">
      <c r="B6" s="10" t="s">
        <v>4</v>
      </c>
      <c r="C6" s="25">
        <v>30</v>
      </c>
      <c r="D6" s="25">
        <v>10</v>
      </c>
      <c r="E6" s="25">
        <v>30</v>
      </c>
      <c r="F6" s="25">
        <v>150</v>
      </c>
      <c r="G6" s="25">
        <v>170</v>
      </c>
      <c r="H6" s="25">
        <v>350</v>
      </c>
      <c r="I6" s="25">
        <v>170</v>
      </c>
      <c r="J6" s="25">
        <v>250</v>
      </c>
      <c r="K6" s="25"/>
      <c r="L6" s="25"/>
      <c r="M6" s="25"/>
    </row>
    <row r="7" spans="2:13" s="1" customFormat="1" ht="18">
      <c r="B7" s="10" t="s">
        <v>5</v>
      </c>
      <c r="C7" s="26">
        <v>20</v>
      </c>
      <c r="D7" s="26">
        <v>10</v>
      </c>
      <c r="E7" s="26">
        <v>600</v>
      </c>
      <c r="F7" s="26">
        <v>2</v>
      </c>
      <c r="G7" s="26">
        <v>2</v>
      </c>
      <c r="H7" s="26">
        <v>13</v>
      </c>
      <c r="I7" s="26">
        <v>2</v>
      </c>
      <c r="J7" s="26">
        <v>2</v>
      </c>
      <c r="K7" s="26"/>
      <c r="L7" s="26"/>
      <c r="M7" s="26"/>
    </row>
    <row r="8" spans="1:13" s="12" customFormat="1" ht="20.25">
      <c r="A8" s="38" t="s">
        <v>6</v>
      </c>
      <c r="B8" s="39" t="s">
        <v>7</v>
      </c>
      <c r="C8" s="40" t="s">
        <v>8</v>
      </c>
      <c r="D8" s="40" t="s">
        <v>8</v>
      </c>
      <c r="E8" s="40" t="s">
        <v>8</v>
      </c>
      <c r="F8" s="40" t="s">
        <v>9</v>
      </c>
      <c r="G8" s="40" t="s">
        <v>9</v>
      </c>
      <c r="H8" s="41" t="s">
        <v>9</v>
      </c>
      <c r="I8" s="41" t="s">
        <v>9</v>
      </c>
      <c r="J8" s="41" t="s">
        <v>9</v>
      </c>
      <c r="K8" s="41"/>
      <c r="L8" s="41"/>
      <c r="M8" s="41"/>
    </row>
    <row r="9" spans="1:13" s="15" customFormat="1" ht="26.25">
      <c r="A9" s="42" t="s">
        <v>47</v>
      </c>
      <c r="B9" s="43">
        <f>SUM(C9*C$7,D9*D$7,E9*E$7,F9*F$7,G9*G$7,H9*H$7,I9*I$7,J9*J$7)</f>
        <v>24730</v>
      </c>
      <c r="C9" s="34">
        <v>30</v>
      </c>
      <c r="D9" s="34">
        <v>10</v>
      </c>
      <c r="E9" s="34">
        <v>30</v>
      </c>
      <c r="F9" s="34">
        <v>150</v>
      </c>
      <c r="G9" s="34">
        <v>170</v>
      </c>
      <c r="H9" s="34">
        <v>350</v>
      </c>
      <c r="I9" s="34">
        <v>170</v>
      </c>
      <c r="J9" s="34">
        <v>250</v>
      </c>
      <c r="K9" s="34"/>
      <c r="L9" s="34"/>
      <c r="M9" s="34"/>
    </row>
    <row r="10" spans="3:13" s="1" customFormat="1" ht="18">
      <c r="C10" s="28" t="s">
        <v>29</v>
      </c>
      <c r="D10" s="4"/>
      <c r="E10" s="4"/>
      <c r="F10" s="4"/>
      <c r="G10" s="4"/>
      <c r="H10" s="4"/>
      <c r="I10" s="4"/>
      <c r="J10"/>
      <c r="K10"/>
      <c r="L10"/>
      <c r="M10"/>
    </row>
    <row r="11" spans="3:13" s="1" customFormat="1" ht="15.75">
      <c r="C11" s="5"/>
      <c r="D11" s="6" t="s">
        <v>0</v>
      </c>
      <c r="E11" s="8"/>
      <c r="F11" s="8"/>
      <c r="G11" s="8"/>
      <c r="H11" s="8" t="s">
        <v>1</v>
      </c>
      <c r="I11" s="8"/>
      <c r="J11"/>
      <c r="K11"/>
      <c r="L11"/>
      <c r="M11"/>
    </row>
    <row r="12" spans="3:13" s="9" customFormat="1" ht="15.75">
      <c r="C12" s="9" t="s">
        <v>2</v>
      </c>
      <c r="D12" s="9" t="s">
        <v>15</v>
      </c>
      <c r="E12" s="9" t="s">
        <v>3</v>
      </c>
      <c r="F12" s="9" t="s">
        <v>22</v>
      </c>
      <c r="G12" s="9" t="s">
        <v>11</v>
      </c>
      <c r="H12" s="9" t="s">
        <v>10</v>
      </c>
      <c r="I12" s="9" t="s">
        <v>19</v>
      </c>
      <c r="J12"/>
      <c r="K12"/>
      <c r="L12"/>
      <c r="M12"/>
    </row>
    <row r="13" spans="2:14" s="1" customFormat="1" ht="18">
      <c r="B13" s="10" t="s">
        <v>4</v>
      </c>
      <c r="C13" s="25">
        <v>35</v>
      </c>
      <c r="D13" s="25">
        <v>10</v>
      </c>
      <c r="E13" s="25">
        <v>30</v>
      </c>
      <c r="F13" s="25">
        <v>35</v>
      </c>
      <c r="G13" s="25">
        <v>30</v>
      </c>
      <c r="H13" s="25">
        <v>100</v>
      </c>
      <c r="I13" s="25">
        <v>100</v>
      </c>
      <c r="J13" s="25"/>
      <c r="K13" s="25"/>
      <c r="L13" s="25"/>
      <c r="M13" s="25"/>
      <c r="N13" s="25"/>
    </row>
    <row r="14" spans="2:14" s="1" customFormat="1" ht="18">
      <c r="B14" s="10" t="s">
        <v>5</v>
      </c>
      <c r="C14" s="26">
        <v>1330</v>
      </c>
      <c r="D14" s="26">
        <v>90</v>
      </c>
      <c r="E14" s="26">
        <v>100</v>
      </c>
      <c r="F14" s="26">
        <v>110</v>
      </c>
      <c r="G14" s="26">
        <v>75</v>
      </c>
      <c r="H14" s="26">
        <v>9</v>
      </c>
      <c r="I14" s="26">
        <v>1</v>
      </c>
      <c r="J14" s="26"/>
      <c r="K14" s="26"/>
      <c r="L14" s="26"/>
      <c r="M14" s="26"/>
      <c r="N14" s="26"/>
    </row>
    <row r="15" spans="1:14" s="12" customFormat="1" ht="20.25">
      <c r="A15" s="38" t="s">
        <v>6</v>
      </c>
      <c r="B15" s="39" t="s">
        <v>7</v>
      </c>
      <c r="C15" s="40" t="s">
        <v>8</v>
      </c>
      <c r="D15" s="40" t="s">
        <v>8</v>
      </c>
      <c r="E15" s="40" t="s">
        <v>8</v>
      </c>
      <c r="F15" s="40" t="s">
        <v>8</v>
      </c>
      <c r="G15" s="40" t="s">
        <v>8</v>
      </c>
      <c r="H15" s="40" t="s">
        <v>9</v>
      </c>
      <c r="I15" s="40" t="s">
        <v>9</v>
      </c>
      <c r="J15" s="41"/>
      <c r="K15" s="23"/>
      <c r="L15" s="23"/>
      <c r="M15" s="23"/>
      <c r="N15" s="23"/>
    </row>
    <row r="16" spans="1:14" s="15" customFormat="1" ht="26.25">
      <c r="A16" s="44" t="s">
        <v>30</v>
      </c>
      <c r="B16" s="43">
        <f>SUM(C16*C$14,D16*D$14,E16*E$14,F16*F$14,G16*G$14,H16*H$14,I16*I$14)</f>
        <v>76490</v>
      </c>
      <c r="C16" s="34">
        <v>45</v>
      </c>
      <c r="D16" s="34">
        <v>25</v>
      </c>
      <c r="E16" s="34">
        <v>45</v>
      </c>
      <c r="F16" s="34">
        <v>45</v>
      </c>
      <c r="G16" s="34">
        <v>45</v>
      </c>
      <c r="H16" s="34">
        <v>160</v>
      </c>
      <c r="I16" s="34">
        <v>125</v>
      </c>
      <c r="J16" s="34"/>
      <c r="K16" s="36"/>
      <c r="L16" s="24"/>
      <c r="M16" s="33"/>
      <c r="N16" s="33"/>
    </row>
    <row r="17" spans="1:14" s="15" customFormat="1" ht="26.25">
      <c r="A17" s="31" t="s">
        <v>41</v>
      </c>
      <c r="B17" s="43">
        <f>SUM(C17*C$14,D17*D$14,E17*E$14,F17*F$14,G17*G$14,H17*H$14,I17*I$14)</f>
        <v>68748.5</v>
      </c>
      <c r="C17" s="34">
        <v>42.55</v>
      </c>
      <c r="D17" s="34">
        <v>10.01</v>
      </c>
      <c r="E17" s="34">
        <v>36.6</v>
      </c>
      <c r="F17" s="34">
        <v>35.01</v>
      </c>
      <c r="G17" s="34">
        <v>36.6</v>
      </c>
      <c r="H17" s="34">
        <v>100</v>
      </c>
      <c r="I17" s="34">
        <v>100</v>
      </c>
      <c r="J17" s="34"/>
      <c r="K17" s="36"/>
      <c r="L17" s="24"/>
      <c r="M17" s="33"/>
      <c r="N17" s="33"/>
    </row>
    <row r="18" spans="2:12" s="1" customFormat="1" ht="18">
      <c r="B18" s="13"/>
      <c r="C18" s="29" t="s">
        <v>31</v>
      </c>
      <c r="D18" s="17"/>
      <c r="E18" s="4"/>
      <c r="F18" s="17"/>
      <c r="G18" s="17"/>
      <c r="H18" s="17"/>
      <c r="I18" s="17"/>
      <c r="J18" s="17"/>
      <c r="K18"/>
      <c r="L18"/>
    </row>
    <row r="19" spans="2:12" s="1" customFormat="1" ht="15.75">
      <c r="B19" s="13"/>
      <c r="C19" s="6" t="s">
        <v>0</v>
      </c>
      <c r="D19" s="6"/>
      <c r="E19" s="6"/>
      <c r="F19" s="6"/>
      <c r="G19" s="6"/>
      <c r="H19" s="6" t="s">
        <v>1</v>
      </c>
      <c r="I19" s="6"/>
      <c r="J19" s="6"/>
      <c r="K19"/>
      <c r="L19"/>
    </row>
    <row r="20" spans="2:15" s="9" customFormat="1" ht="15.75">
      <c r="B20" s="16"/>
      <c r="C20" s="9" t="s">
        <v>2</v>
      </c>
      <c r="D20" s="9" t="s">
        <v>15</v>
      </c>
      <c r="E20" s="9" t="s">
        <v>3</v>
      </c>
      <c r="F20" s="9" t="s">
        <v>10</v>
      </c>
      <c r="G20" s="9" t="s">
        <v>21</v>
      </c>
      <c r="H20" s="9" t="s">
        <v>16</v>
      </c>
      <c r="I20" s="9" t="s">
        <v>28</v>
      </c>
      <c r="J20" s="9" t="s">
        <v>14</v>
      </c>
      <c r="K20"/>
      <c r="L20"/>
      <c r="N20" s="1"/>
      <c r="O20" s="1"/>
    </row>
    <row r="21" spans="2:13" s="1" customFormat="1" ht="18">
      <c r="B21" s="10" t="s">
        <v>4</v>
      </c>
      <c r="C21" s="25">
        <v>35</v>
      </c>
      <c r="D21" s="25">
        <v>10</v>
      </c>
      <c r="E21" s="25">
        <v>30</v>
      </c>
      <c r="F21" s="25">
        <v>35</v>
      </c>
      <c r="G21" s="25">
        <v>35</v>
      </c>
      <c r="H21" s="25">
        <v>170</v>
      </c>
      <c r="I21" s="25">
        <v>150</v>
      </c>
      <c r="J21" s="25">
        <v>350</v>
      </c>
      <c r="K21" s="25"/>
      <c r="L21" s="25"/>
      <c r="M21" s="25"/>
    </row>
    <row r="22" spans="2:13" s="1" customFormat="1" ht="18">
      <c r="B22" s="10" t="s">
        <v>13</v>
      </c>
      <c r="C22" s="26">
        <v>400</v>
      </c>
      <c r="D22" s="26">
        <v>120</v>
      </c>
      <c r="E22" s="26">
        <v>1320</v>
      </c>
      <c r="F22" s="26">
        <v>12</v>
      </c>
      <c r="G22" s="26">
        <v>190</v>
      </c>
      <c r="H22" s="26">
        <v>4</v>
      </c>
      <c r="I22" s="26">
        <v>3</v>
      </c>
      <c r="J22" s="26">
        <v>8</v>
      </c>
      <c r="K22" s="26"/>
      <c r="L22" s="26"/>
      <c r="M22" s="26"/>
    </row>
    <row r="23" spans="1:15" s="12" customFormat="1" ht="20.25">
      <c r="A23" s="38" t="s">
        <v>6</v>
      </c>
      <c r="B23" s="39" t="s">
        <v>7</v>
      </c>
      <c r="C23" s="40" t="s">
        <v>8</v>
      </c>
      <c r="D23" s="40" t="s">
        <v>8</v>
      </c>
      <c r="E23" s="40" t="s">
        <v>8</v>
      </c>
      <c r="F23" s="40" t="s">
        <v>8</v>
      </c>
      <c r="G23" s="40" t="s">
        <v>8</v>
      </c>
      <c r="H23" s="40" t="s">
        <v>9</v>
      </c>
      <c r="I23" s="40" t="s">
        <v>9</v>
      </c>
      <c r="J23" s="40" t="s">
        <v>9</v>
      </c>
      <c r="K23" s="22"/>
      <c r="L23" s="22"/>
      <c r="M23" s="22"/>
      <c r="N23" s="1"/>
      <c r="O23" s="1"/>
    </row>
    <row r="24" spans="1:15" s="1" customFormat="1" ht="26.25">
      <c r="A24" s="45" t="s">
        <v>46</v>
      </c>
      <c r="B24" s="43">
        <f aca="true" t="shared" si="0" ref="B24:B31">SUM(C24*C$22,D24*D$22,E24*E$22,F24*F$22,G24*G$22,H24*H$22,I24*I$22,J24*J$22)</f>
        <v>82575</v>
      </c>
      <c r="C24" s="34">
        <v>36</v>
      </c>
      <c r="D24" s="34">
        <v>12</v>
      </c>
      <c r="E24" s="34">
        <v>42</v>
      </c>
      <c r="F24" s="34">
        <v>35</v>
      </c>
      <c r="G24" s="34">
        <v>35</v>
      </c>
      <c r="H24" s="34">
        <v>175</v>
      </c>
      <c r="I24" s="34">
        <v>175</v>
      </c>
      <c r="J24" s="37">
        <v>375</v>
      </c>
      <c r="K24" s="37"/>
      <c r="L24" s="24"/>
      <c r="M24" s="14"/>
      <c r="N24" s="14"/>
      <c r="O24" s="14"/>
    </row>
    <row r="25" spans="1:15" s="1" customFormat="1" ht="26.25">
      <c r="A25" s="32" t="s">
        <v>48</v>
      </c>
      <c r="B25" s="43">
        <f t="shared" si="0"/>
        <v>80792</v>
      </c>
      <c r="C25" s="34">
        <v>39</v>
      </c>
      <c r="D25" s="34">
        <v>12</v>
      </c>
      <c r="E25" s="34">
        <v>39</v>
      </c>
      <c r="F25" s="34">
        <v>36</v>
      </c>
      <c r="G25" s="34">
        <v>36</v>
      </c>
      <c r="H25" s="34">
        <v>200</v>
      </c>
      <c r="I25" s="34">
        <v>200</v>
      </c>
      <c r="J25" s="37">
        <v>450</v>
      </c>
      <c r="K25" s="37"/>
      <c r="L25" s="24"/>
      <c r="M25" s="14"/>
      <c r="N25" s="14"/>
      <c r="O25" s="14"/>
    </row>
    <row r="26" spans="1:15" s="1" customFormat="1" ht="26.25">
      <c r="A26" s="32" t="s">
        <v>50</v>
      </c>
      <c r="B26" s="43">
        <f t="shared" si="0"/>
        <v>77678</v>
      </c>
      <c r="C26" s="34">
        <v>38.2</v>
      </c>
      <c r="D26" s="34">
        <v>15.1</v>
      </c>
      <c r="E26" s="34">
        <v>36.8</v>
      </c>
      <c r="F26" s="34">
        <v>40</v>
      </c>
      <c r="G26" s="34">
        <v>40</v>
      </c>
      <c r="H26" s="34">
        <v>170</v>
      </c>
      <c r="I26" s="34">
        <v>150</v>
      </c>
      <c r="J26" s="37">
        <v>350</v>
      </c>
      <c r="K26" s="37"/>
      <c r="L26" s="24"/>
      <c r="M26" s="14"/>
      <c r="N26" s="14"/>
      <c r="O26" s="14"/>
    </row>
    <row r="27" spans="1:15" s="1" customFormat="1" ht="26.25">
      <c r="A27" s="32" t="s">
        <v>41</v>
      </c>
      <c r="B27" s="43">
        <f t="shared" si="0"/>
        <v>75716.76</v>
      </c>
      <c r="C27" s="34">
        <v>38.23</v>
      </c>
      <c r="D27" s="34">
        <v>10.01</v>
      </c>
      <c r="E27" s="34">
        <v>36.26</v>
      </c>
      <c r="F27" s="34">
        <v>35.03</v>
      </c>
      <c r="G27" s="34">
        <v>36</v>
      </c>
      <c r="H27" s="34">
        <v>170</v>
      </c>
      <c r="I27" s="34">
        <v>180</v>
      </c>
      <c r="J27" s="37">
        <v>360</v>
      </c>
      <c r="K27" s="37"/>
      <c r="L27" s="24"/>
      <c r="M27" s="14"/>
      <c r="N27" s="14"/>
      <c r="O27" s="14"/>
    </row>
    <row r="28" spans="1:15" s="1" customFormat="1" ht="26.25">
      <c r="A28" s="32" t="s">
        <v>24</v>
      </c>
      <c r="B28" s="43">
        <f t="shared" si="0"/>
        <v>71171.9</v>
      </c>
      <c r="C28" s="34">
        <v>38.15</v>
      </c>
      <c r="D28" s="34">
        <v>15.8</v>
      </c>
      <c r="E28" s="34">
        <v>32.05</v>
      </c>
      <c r="F28" s="34">
        <v>36.2</v>
      </c>
      <c r="G28" s="34">
        <v>38.05</v>
      </c>
      <c r="H28" s="34">
        <v>175</v>
      </c>
      <c r="I28" s="34">
        <v>158</v>
      </c>
      <c r="J28" s="37">
        <v>359</v>
      </c>
      <c r="K28" s="37"/>
      <c r="L28" s="24"/>
      <c r="M28" s="14"/>
      <c r="N28" s="14"/>
      <c r="O28" s="14"/>
    </row>
    <row r="29" spans="1:15" s="1" customFormat="1" ht="26.25">
      <c r="A29" s="32" t="s">
        <v>43</v>
      </c>
      <c r="B29" s="43">
        <f t="shared" si="0"/>
        <v>71144</v>
      </c>
      <c r="C29" s="34">
        <v>35.75</v>
      </c>
      <c r="D29" s="34">
        <v>10</v>
      </c>
      <c r="E29" s="34">
        <v>33.2</v>
      </c>
      <c r="F29" s="34">
        <v>35</v>
      </c>
      <c r="G29" s="34">
        <v>35</v>
      </c>
      <c r="H29" s="34">
        <v>200</v>
      </c>
      <c r="I29" s="34">
        <v>250</v>
      </c>
      <c r="J29" s="37">
        <v>400</v>
      </c>
      <c r="K29" s="37"/>
      <c r="L29" s="24"/>
      <c r="M29" s="14"/>
      <c r="N29" s="14"/>
      <c r="O29" s="14"/>
    </row>
    <row r="30" spans="1:15" s="1" customFormat="1" ht="26.25">
      <c r="A30" s="32" t="s">
        <v>49</v>
      </c>
      <c r="B30" s="43">
        <f t="shared" si="0"/>
        <v>71014</v>
      </c>
      <c r="C30" s="34">
        <v>36.5</v>
      </c>
      <c r="D30" s="34">
        <v>11</v>
      </c>
      <c r="E30" s="34">
        <v>33.2</v>
      </c>
      <c r="F30" s="34">
        <v>35</v>
      </c>
      <c r="G30" s="34">
        <v>35</v>
      </c>
      <c r="H30" s="34">
        <v>190</v>
      </c>
      <c r="I30" s="34">
        <v>160</v>
      </c>
      <c r="J30" s="37">
        <v>370</v>
      </c>
      <c r="K30" s="37"/>
      <c r="L30" s="24"/>
      <c r="M30" s="14"/>
      <c r="N30" s="14"/>
      <c r="O30" s="14"/>
    </row>
    <row r="31" spans="1:15" s="1" customFormat="1" ht="26.25">
      <c r="A31" s="32" t="s">
        <v>44</v>
      </c>
      <c r="B31" s="43">
        <f t="shared" si="0"/>
        <v>67049.62</v>
      </c>
      <c r="C31" s="34">
        <v>35.11</v>
      </c>
      <c r="D31" s="34">
        <v>10.11</v>
      </c>
      <c r="E31" s="34">
        <v>30.11</v>
      </c>
      <c r="F31" s="34">
        <v>35.11</v>
      </c>
      <c r="G31" s="34">
        <v>35.11</v>
      </c>
      <c r="H31" s="34">
        <v>180</v>
      </c>
      <c r="I31" s="34">
        <v>185</v>
      </c>
      <c r="J31" s="37">
        <v>460</v>
      </c>
      <c r="K31" s="37"/>
      <c r="L31" s="24"/>
      <c r="M31" s="14"/>
      <c r="N31" s="14"/>
      <c r="O31" s="14"/>
    </row>
    <row r="32" spans="3:16" s="1" customFormat="1" ht="18">
      <c r="C32" s="30"/>
      <c r="D32" s="30"/>
      <c r="E32" s="30"/>
      <c r="F32" s="30" t="s">
        <v>38</v>
      </c>
      <c r="G32" s="30"/>
      <c r="H32" s="18"/>
      <c r="I32" s="18"/>
      <c r="J32" s="18"/>
      <c r="K32"/>
      <c r="L32" s="19"/>
      <c r="M32" s="20"/>
      <c r="N32" s="20"/>
      <c r="O32" s="20"/>
      <c r="P32" s="21"/>
    </row>
    <row r="33" spans="3:15" s="1" customFormat="1" ht="15.75">
      <c r="C33" s="7"/>
      <c r="D33" s="6" t="s">
        <v>0</v>
      </c>
      <c r="E33" s="8"/>
      <c r="F33" s="8"/>
      <c r="G33" s="8"/>
      <c r="H33" s="8" t="s">
        <v>1</v>
      </c>
      <c r="I33" s="8"/>
      <c r="J33" s="8"/>
      <c r="K33"/>
      <c r="L33"/>
      <c r="M33"/>
      <c r="N33"/>
      <c r="O33"/>
    </row>
    <row r="34" spans="3:15" s="12" customFormat="1" ht="15.75">
      <c r="C34" s="9" t="s">
        <v>2</v>
      </c>
      <c r="D34" s="9" t="s">
        <v>15</v>
      </c>
      <c r="E34" s="9" t="s">
        <v>3</v>
      </c>
      <c r="F34" s="9" t="s">
        <v>18</v>
      </c>
      <c r="G34" s="9" t="s">
        <v>19</v>
      </c>
      <c r="H34" s="9" t="s">
        <v>12</v>
      </c>
      <c r="I34" s="9" t="s">
        <v>20</v>
      </c>
      <c r="J34" s="9" t="s">
        <v>19</v>
      </c>
      <c r="K34"/>
      <c r="L34" s="9"/>
      <c r="M34" s="9"/>
      <c r="N34" s="9"/>
      <c r="O34" s="9"/>
    </row>
    <row r="35" spans="2:15" s="1" customFormat="1" ht="18">
      <c r="B35" s="10" t="s">
        <v>4</v>
      </c>
      <c r="C35" s="27">
        <v>35</v>
      </c>
      <c r="D35" s="27">
        <v>10</v>
      </c>
      <c r="E35" s="27">
        <v>30</v>
      </c>
      <c r="F35" s="27">
        <v>30</v>
      </c>
      <c r="G35" s="27">
        <v>20</v>
      </c>
      <c r="H35" s="27">
        <v>175</v>
      </c>
      <c r="I35" s="27">
        <v>300</v>
      </c>
      <c r="J35" s="27">
        <v>50</v>
      </c>
      <c r="K35" s="25"/>
      <c r="L35" s="25"/>
      <c r="M35" s="25"/>
      <c r="N35" s="25"/>
      <c r="O35" s="25"/>
    </row>
    <row r="36" spans="2:15" s="1" customFormat="1" ht="18">
      <c r="B36" s="10" t="s">
        <v>5</v>
      </c>
      <c r="C36" s="26">
        <v>600</v>
      </c>
      <c r="D36" s="26">
        <v>10</v>
      </c>
      <c r="E36" s="26">
        <v>840</v>
      </c>
      <c r="F36" s="9">
        <v>330</v>
      </c>
      <c r="G36" s="9">
        <v>20</v>
      </c>
      <c r="H36" s="9">
        <v>16</v>
      </c>
      <c r="I36" s="9">
        <v>90</v>
      </c>
      <c r="J36" s="9">
        <v>14</v>
      </c>
      <c r="K36" s="9"/>
      <c r="L36" s="9"/>
      <c r="M36" s="9"/>
      <c r="N36" s="9"/>
      <c r="O36" s="9"/>
    </row>
    <row r="37" spans="1:15" s="12" customFormat="1" ht="20.25">
      <c r="A37" s="38" t="s">
        <v>6</v>
      </c>
      <c r="B37" s="39" t="s">
        <v>7</v>
      </c>
      <c r="C37" s="40" t="s">
        <v>8</v>
      </c>
      <c r="D37" s="40" t="s">
        <v>8</v>
      </c>
      <c r="E37" s="40" t="s">
        <v>8</v>
      </c>
      <c r="F37" s="40" t="s">
        <v>8</v>
      </c>
      <c r="G37" s="40" t="s">
        <v>8</v>
      </c>
      <c r="H37" s="40" t="s">
        <v>9</v>
      </c>
      <c r="I37" s="40" t="s">
        <v>9</v>
      </c>
      <c r="J37" s="40" t="s">
        <v>9</v>
      </c>
      <c r="K37" s="22"/>
      <c r="L37" s="22"/>
      <c r="M37" s="22"/>
      <c r="N37" s="22"/>
      <c r="O37" s="22"/>
    </row>
    <row r="38" spans="1:15" s="1" customFormat="1" ht="26.25">
      <c r="A38" s="45" t="s">
        <v>32</v>
      </c>
      <c r="B38" s="43">
        <f aca="true" t="shared" si="1" ref="B38:B44">SUM(C38*C$36,D38*D$36,E38*E$36,F38*F$36,G38*G$36,H38*H$36,I38*I$36,J38*J$36)</f>
        <v>120910</v>
      </c>
      <c r="C38" s="24">
        <v>42</v>
      </c>
      <c r="D38" s="24">
        <v>25</v>
      </c>
      <c r="E38" s="24">
        <v>38</v>
      </c>
      <c r="F38" s="24">
        <v>35</v>
      </c>
      <c r="G38" s="24">
        <v>50</v>
      </c>
      <c r="H38" s="24">
        <v>345</v>
      </c>
      <c r="I38" s="24">
        <v>485</v>
      </c>
      <c r="J38" s="24">
        <v>130</v>
      </c>
      <c r="K38" s="24"/>
      <c r="L38" s="14"/>
      <c r="M38" s="14"/>
      <c r="N38" s="14"/>
      <c r="O38" s="14"/>
    </row>
    <row r="39" spans="1:15" s="1" customFormat="1" ht="26.25">
      <c r="A39" s="32" t="s">
        <v>52</v>
      </c>
      <c r="B39" s="43">
        <f t="shared" si="1"/>
        <v>117990.2</v>
      </c>
      <c r="C39" s="24">
        <v>43.14</v>
      </c>
      <c r="D39" s="24">
        <v>15</v>
      </c>
      <c r="E39" s="24">
        <v>44</v>
      </c>
      <c r="F39" s="24">
        <v>35.14</v>
      </c>
      <c r="G39" s="24">
        <v>25</v>
      </c>
      <c r="H39" s="24">
        <v>225</v>
      </c>
      <c r="I39" s="24">
        <v>425</v>
      </c>
      <c r="J39" s="24">
        <v>75</v>
      </c>
      <c r="K39" s="24"/>
      <c r="L39" s="14"/>
      <c r="M39" s="14"/>
      <c r="N39" s="14"/>
      <c r="O39" s="14"/>
    </row>
    <row r="40" spans="1:15" s="1" customFormat="1" ht="26.25">
      <c r="A40" s="32" t="s">
        <v>30</v>
      </c>
      <c r="B40" s="43">
        <f t="shared" si="1"/>
        <v>109640</v>
      </c>
      <c r="C40" s="24">
        <v>42</v>
      </c>
      <c r="D40" s="24">
        <v>20</v>
      </c>
      <c r="E40" s="24">
        <v>42</v>
      </c>
      <c r="F40" s="24">
        <v>37</v>
      </c>
      <c r="G40" s="24">
        <v>35</v>
      </c>
      <c r="H40" s="24">
        <v>175</v>
      </c>
      <c r="I40" s="24">
        <v>350</v>
      </c>
      <c r="J40" s="24">
        <v>125</v>
      </c>
      <c r="K40" s="24"/>
      <c r="L40" s="14"/>
      <c r="M40" s="14"/>
      <c r="N40" s="14"/>
      <c r="O40" s="14"/>
    </row>
    <row r="41" spans="1:15" s="1" customFormat="1" ht="26.25">
      <c r="A41" s="32" t="s">
        <v>33</v>
      </c>
      <c r="B41" s="43">
        <f t="shared" si="1"/>
        <v>101720</v>
      </c>
      <c r="C41" s="24">
        <v>35</v>
      </c>
      <c r="D41" s="24">
        <v>10</v>
      </c>
      <c r="E41" s="24">
        <v>32</v>
      </c>
      <c r="F41" s="24">
        <v>30</v>
      </c>
      <c r="G41" s="24">
        <v>20</v>
      </c>
      <c r="H41" s="24">
        <v>315</v>
      </c>
      <c r="I41" s="24">
        <v>415</v>
      </c>
      <c r="J41" s="24">
        <v>75</v>
      </c>
      <c r="K41" s="24"/>
      <c r="L41" s="14"/>
      <c r="M41" s="14"/>
      <c r="N41" s="14"/>
      <c r="O41" s="14"/>
    </row>
    <row r="42" spans="1:15" s="1" customFormat="1" ht="26.25">
      <c r="A42" s="32" t="s">
        <v>23</v>
      </c>
      <c r="B42" s="43">
        <f t="shared" si="1"/>
        <v>99670</v>
      </c>
      <c r="C42" s="24">
        <v>37.5</v>
      </c>
      <c r="D42" s="24">
        <v>10</v>
      </c>
      <c r="E42" s="24">
        <v>35.5</v>
      </c>
      <c r="F42" s="24">
        <v>35</v>
      </c>
      <c r="G42" s="24">
        <v>25</v>
      </c>
      <c r="H42" s="24">
        <v>200</v>
      </c>
      <c r="I42" s="24">
        <v>340</v>
      </c>
      <c r="J42" s="24">
        <v>100</v>
      </c>
      <c r="K42" s="24"/>
      <c r="L42" s="14"/>
      <c r="M42" s="14"/>
      <c r="N42" s="14"/>
      <c r="O42" s="14"/>
    </row>
    <row r="43" spans="1:15" s="1" customFormat="1" ht="26.25">
      <c r="A43" s="32" t="s">
        <v>24</v>
      </c>
      <c r="B43" s="43">
        <f t="shared" si="1"/>
        <v>92732.5</v>
      </c>
      <c r="C43" s="24">
        <v>38.5</v>
      </c>
      <c r="D43" s="24">
        <v>15.8</v>
      </c>
      <c r="E43" s="24">
        <v>32.05</v>
      </c>
      <c r="F43" s="24">
        <v>30.25</v>
      </c>
      <c r="G43" s="24">
        <v>25.1</v>
      </c>
      <c r="H43" s="24">
        <v>179</v>
      </c>
      <c r="I43" s="24">
        <v>315</v>
      </c>
      <c r="J43" s="24">
        <v>61</v>
      </c>
      <c r="K43" s="24"/>
      <c r="L43" s="14"/>
      <c r="M43" s="14"/>
      <c r="N43" s="14"/>
      <c r="O43" s="14"/>
    </row>
    <row r="44" spans="1:15" s="1" customFormat="1" ht="26.25">
      <c r="A44" s="32" t="s">
        <v>45</v>
      </c>
      <c r="B44" s="43">
        <f t="shared" si="1"/>
        <v>91250</v>
      </c>
      <c r="C44" s="34">
        <v>36</v>
      </c>
      <c r="D44" s="34">
        <v>10</v>
      </c>
      <c r="E44" s="24">
        <v>30</v>
      </c>
      <c r="F44" s="24">
        <v>30</v>
      </c>
      <c r="G44" s="24">
        <v>30</v>
      </c>
      <c r="H44" s="24">
        <v>200</v>
      </c>
      <c r="I44" s="24">
        <v>325</v>
      </c>
      <c r="J44" s="24">
        <v>100</v>
      </c>
      <c r="K44" s="24"/>
      <c r="L44" s="14"/>
      <c r="M44" s="14"/>
      <c r="N44" s="14"/>
      <c r="O44" s="14"/>
    </row>
    <row r="45" spans="3:12" s="1" customFormat="1" ht="17.25" customHeight="1">
      <c r="C45" s="29" t="s">
        <v>39</v>
      </c>
      <c r="D45" s="17"/>
      <c r="E45" s="4"/>
      <c r="F45" s="29"/>
      <c r="G45" s="17"/>
      <c r="H45" s="17"/>
      <c r="I45" s="17"/>
      <c r="J45" s="17"/>
      <c r="K45" s="17"/>
      <c r="L45"/>
    </row>
    <row r="46" spans="3:13" s="1" customFormat="1" ht="15.75">
      <c r="C46" s="7"/>
      <c r="D46" s="6" t="s">
        <v>0</v>
      </c>
      <c r="E46" s="6"/>
      <c r="F46" s="6"/>
      <c r="G46" s="6" t="s">
        <v>1</v>
      </c>
      <c r="H46" s="6"/>
      <c r="I46" s="6"/>
      <c r="J46" s="6"/>
      <c r="K46" s="6"/>
      <c r="L46"/>
      <c r="M46"/>
    </row>
    <row r="47" spans="1:13" s="1" customFormat="1" ht="15.75">
      <c r="A47" s="12"/>
      <c r="B47" s="12"/>
      <c r="C47" s="9" t="s">
        <v>2</v>
      </c>
      <c r="D47" s="9" t="s">
        <v>15</v>
      </c>
      <c r="E47" s="9" t="s">
        <v>3</v>
      </c>
      <c r="F47" s="9" t="s">
        <v>18</v>
      </c>
      <c r="G47" s="9" t="s">
        <v>12</v>
      </c>
      <c r="H47" s="9" t="s">
        <v>20</v>
      </c>
      <c r="I47" s="9" t="s">
        <v>14</v>
      </c>
      <c r="J47" s="9" t="s">
        <v>27</v>
      </c>
      <c r="K47" s="9" t="s">
        <v>11</v>
      </c>
      <c r="L47"/>
      <c r="M47" s="9"/>
    </row>
    <row r="48" spans="2:13" s="1" customFormat="1" ht="18">
      <c r="B48" s="10" t="s">
        <v>4</v>
      </c>
      <c r="C48" s="25">
        <v>35</v>
      </c>
      <c r="D48" s="25">
        <v>10</v>
      </c>
      <c r="E48" s="25">
        <v>35</v>
      </c>
      <c r="F48" s="25">
        <v>30</v>
      </c>
      <c r="G48" s="25">
        <v>170</v>
      </c>
      <c r="H48" s="25">
        <v>350</v>
      </c>
      <c r="I48" s="25">
        <v>400</v>
      </c>
      <c r="J48" s="25">
        <v>170</v>
      </c>
      <c r="K48" s="25">
        <v>150</v>
      </c>
      <c r="L48" s="25"/>
      <c r="M48" s="11"/>
    </row>
    <row r="49" spans="2:13" s="1" customFormat="1" ht="18">
      <c r="B49" s="10" t="s">
        <v>13</v>
      </c>
      <c r="C49" s="26">
        <v>591</v>
      </c>
      <c r="D49" s="26">
        <v>70</v>
      </c>
      <c r="E49" s="26">
        <v>1394</v>
      </c>
      <c r="F49" s="26">
        <v>10</v>
      </c>
      <c r="G49" s="26">
        <v>10</v>
      </c>
      <c r="H49" s="26">
        <v>17</v>
      </c>
      <c r="I49" s="26">
        <v>37</v>
      </c>
      <c r="J49" s="26">
        <v>3</v>
      </c>
      <c r="K49" s="26">
        <v>6</v>
      </c>
      <c r="L49" s="9"/>
      <c r="M49" s="9"/>
    </row>
    <row r="50" spans="1:13" s="1" customFormat="1" ht="20.25">
      <c r="A50" s="38" t="s">
        <v>6</v>
      </c>
      <c r="B50" s="39" t="s">
        <v>7</v>
      </c>
      <c r="C50" s="40" t="s">
        <v>8</v>
      </c>
      <c r="D50" s="40" t="s">
        <v>8</v>
      </c>
      <c r="E50" s="40" t="s">
        <v>8</v>
      </c>
      <c r="F50" s="40" t="s">
        <v>8</v>
      </c>
      <c r="G50" s="40" t="s">
        <v>9</v>
      </c>
      <c r="H50" s="40" t="s">
        <v>9</v>
      </c>
      <c r="I50" s="40" t="s">
        <v>9</v>
      </c>
      <c r="J50" s="40" t="s">
        <v>9</v>
      </c>
      <c r="K50" s="40" t="s">
        <v>9</v>
      </c>
      <c r="L50" s="9"/>
      <c r="M50" s="9"/>
    </row>
    <row r="51" spans="1:13" s="1" customFormat="1" ht="26.25">
      <c r="A51" s="45" t="s">
        <v>35</v>
      </c>
      <c r="B51" s="43">
        <f>SUM(C51*C$49,D51*D$49,E51*E$49,F51*F$49,G51*G$49,H51*H$49,I51*I$49,J51*J$49,K51*K$49)</f>
        <v>126267</v>
      </c>
      <c r="C51" s="24">
        <v>43</v>
      </c>
      <c r="D51" s="24">
        <v>11</v>
      </c>
      <c r="E51" s="24">
        <v>51</v>
      </c>
      <c r="F51" s="24">
        <v>30</v>
      </c>
      <c r="G51" s="24">
        <v>251</v>
      </c>
      <c r="H51" s="24">
        <v>475</v>
      </c>
      <c r="I51" s="24">
        <v>450</v>
      </c>
      <c r="J51" s="24">
        <v>175</v>
      </c>
      <c r="K51" s="24">
        <v>155</v>
      </c>
      <c r="L51" s="24"/>
      <c r="M51" s="14"/>
    </row>
    <row r="52" spans="1:13" s="1" customFormat="1" ht="26.25">
      <c r="A52" s="32" t="s">
        <v>51</v>
      </c>
      <c r="B52" s="43">
        <f aca="true" t="shared" si="2" ref="B52:B58">SUM(C52*C$49,D52*D$49,E52*E$49,F52*F$49,G52*G$49,H52*H$49,I52*I$49,J52*J$49,K52*K$49)</f>
        <v>120170</v>
      </c>
      <c r="C52" s="24">
        <v>45</v>
      </c>
      <c r="D52" s="24">
        <v>10</v>
      </c>
      <c r="E52" s="24">
        <v>45</v>
      </c>
      <c r="F52" s="24">
        <v>30</v>
      </c>
      <c r="G52" s="24">
        <v>300</v>
      </c>
      <c r="H52" s="24">
        <v>425</v>
      </c>
      <c r="I52" s="24">
        <v>450</v>
      </c>
      <c r="J52" s="24">
        <v>250</v>
      </c>
      <c r="K52" s="24">
        <v>370</v>
      </c>
      <c r="L52" s="24"/>
      <c r="M52" s="14"/>
    </row>
    <row r="53" spans="1:13" s="1" customFormat="1" ht="26.25">
      <c r="A53" s="32" t="s">
        <v>32</v>
      </c>
      <c r="B53" s="43">
        <f>SUM(C53*C$49,D53*D$49,E53*E$49,F53*F$49,G53*G$49,H53*H$49,I53*I$49,J53*J$49,K53*K$49)</f>
        <v>118018</v>
      </c>
      <c r="C53" s="24">
        <v>38</v>
      </c>
      <c r="D53" s="24">
        <v>22</v>
      </c>
      <c r="E53" s="24">
        <v>42.5</v>
      </c>
      <c r="F53" s="24">
        <v>35</v>
      </c>
      <c r="G53" s="24">
        <v>230</v>
      </c>
      <c r="H53" s="24">
        <v>425</v>
      </c>
      <c r="I53" s="24">
        <v>600</v>
      </c>
      <c r="J53" s="24">
        <v>300</v>
      </c>
      <c r="K53" s="24">
        <v>300</v>
      </c>
      <c r="L53" s="24"/>
      <c r="M53" s="14"/>
    </row>
    <row r="54" spans="1:13" s="1" customFormat="1" ht="26.25">
      <c r="A54" s="32" t="s">
        <v>23</v>
      </c>
      <c r="B54" s="43">
        <f>SUM(C54*C$49,D54*D$49,E54*E$49,F54*F$49,G54*G$49,H54*H$49,I54*I$49,J54*J$49,K54*K$49)</f>
        <v>113960.1</v>
      </c>
      <c r="C54" s="24">
        <v>46.1</v>
      </c>
      <c r="D54" s="24">
        <v>10</v>
      </c>
      <c r="E54" s="24">
        <v>42.5</v>
      </c>
      <c r="F54" s="24">
        <v>30</v>
      </c>
      <c r="G54" s="24">
        <v>240</v>
      </c>
      <c r="H54" s="24">
        <v>360</v>
      </c>
      <c r="I54" s="24">
        <v>430</v>
      </c>
      <c r="J54" s="24">
        <v>200</v>
      </c>
      <c r="K54" s="24">
        <v>240</v>
      </c>
      <c r="L54" s="24"/>
      <c r="M54" s="14"/>
    </row>
    <row r="55" spans="1:13" s="1" customFormat="1" ht="26.25">
      <c r="A55" s="32" t="s">
        <v>45</v>
      </c>
      <c r="B55" s="43">
        <f>SUM(C55*C$49,D55*D$49,E55*E$49,F55*F$49,G55*G$49,H55*H$49,I55*I$49,J55*J$49,K55*K$49)</f>
        <v>111097</v>
      </c>
      <c r="C55" s="24">
        <v>47</v>
      </c>
      <c r="D55" s="24">
        <v>20</v>
      </c>
      <c r="E55" s="24">
        <v>40</v>
      </c>
      <c r="F55" s="24">
        <v>30</v>
      </c>
      <c r="G55" s="24">
        <v>225</v>
      </c>
      <c r="H55" s="24">
        <v>400</v>
      </c>
      <c r="I55" s="24">
        <v>400</v>
      </c>
      <c r="J55" s="24">
        <v>170</v>
      </c>
      <c r="K55" s="24">
        <v>250</v>
      </c>
      <c r="L55" s="24"/>
      <c r="M55" s="14"/>
    </row>
    <row r="56" spans="1:13" s="1" customFormat="1" ht="26.25">
      <c r="A56" s="32" t="s">
        <v>48</v>
      </c>
      <c r="B56" s="43">
        <f t="shared" si="2"/>
        <v>106660</v>
      </c>
      <c r="C56" s="24">
        <v>39</v>
      </c>
      <c r="D56" s="24">
        <v>12</v>
      </c>
      <c r="E56" s="24">
        <v>39</v>
      </c>
      <c r="F56" s="24">
        <v>30.5</v>
      </c>
      <c r="G56" s="24">
        <v>200</v>
      </c>
      <c r="H56" s="24">
        <v>450</v>
      </c>
      <c r="I56" s="24">
        <v>450</v>
      </c>
      <c r="J56" s="24">
        <v>200</v>
      </c>
      <c r="K56" s="24">
        <v>200</v>
      </c>
      <c r="L56" s="24"/>
      <c r="M56" s="14"/>
    </row>
    <row r="57" spans="1:13" s="1" customFormat="1" ht="26.25">
      <c r="A57" s="32" t="s">
        <v>41</v>
      </c>
      <c r="B57" s="43">
        <f>SUM(C57*C$49,D57*D$49,E57*E$49,F57*F$49,G57*G$49,H57*H$49,I57*I$49,J57*J$49,K57*K$49)</f>
        <v>105224.61</v>
      </c>
      <c r="C57" s="24">
        <v>46.83</v>
      </c>
      <c r="D57" s="24">
        <v>12.31</v>
      </c>
      <c r="E57" s="24">
        <v>37.42</v>
      </c>
      <c r="F57" s="24">
        <v>30.29</v>
      </c>
      <c r="G57" s="24">
        <v>185</v>
      </c>
      <c r="H57" s="24">
        <v>350</v>
      </c>
      <c r="I57" s="24">
        <v>400</v>
      </c>
      <c r="J57" s="24">
        <v>170</v>
      </c>
      <c r="K57" s="24">
        <v>185</v>
      </c>
      <c r="L57" s="24"/>
      <c r="M57" s="14"/>
    </row>
    <row r="58" spans="1:13" s="1" customFormat="1" ht="26.25">
      <c r="A58" s="32" t="s">
        <v>46</v>
      </c>
      <c r="B58" s="43">
        <f t="shared" si="2"/>
        <v>99925</v>
      </c>
      <c r="C58" s="24">
        <v>37</v>
      </c>
      <c r="D58" s="24">
        <v>12</v>
      </c>
      <c r="E58" s="24">
        <v>37</v>
      </c>
      <c r="F58" s="24">
        <v>32</v>
      </c>
      <c r="G58" s="24">
        <v>190</v>
      </c>
      <c r="H58" s="24">
        <v>370</v>
      </c>
      <c r="I58" s="24">
        <v>420</v>
      </c>
      <c r="J58" s="24">
        <v>190</v>
      </c>
      <c r="K58" s="24">
        <v>170</v>
      </c>
      <c r="L58" s="24"/>
      <c r="M58" s="14"/>
    </row>
    <row r="59" spans="1:13" s="1" customFormat="1" ht="26.25">
      <c r="A59" s="32" t="s">
        <v>34</v>
      </c>
      <c r="B59" s="43">
        <f>SUM(C59*C$49,D59*D$49,E59*E$49,F59*F$49,G59*G$49,H59*H$49,I59*I$49,J59*J$49,K59*K$49)</f>
        <v>97020</v>
      </c>
      <c r="C59" s="24">
        <v>36</v>
      </c>
      <c r="D59" s="24">
        <v>10</v>
      </c>
      <c r="E59" s="24">
        <v>36</v>
      </c>
      <c r="F59" s="24">
        <v>31</v>
      </c>
      <c r="G59" s="24">
        <v>200</v>
      </c>
      <c r="H59" s="24">
        <v>350</v>
      </c>
      <c r="I59" s="24">
        <v>400</v>
      </c>
      <c r="J59" s="24">
        <v>200</v>
      </c>
      <c r="K59" s="24">
        <v>200</v>
      </c>
      <c r="L59" s="24"/>
      <c r="M59" s="14"/>
    </row>
    <row r="60" spans="3:9" s="1" customFormat="1" ht="18">
      <c r="C60" s="29" t="s">
        <v>42</v>
      </c>
      <c r="D60" s="4"/>
      <c r="E60" s="4"/>
      <c r="F60" s="29"/>
      <c r="G60" s="17"/>
      <c r="H60" s="17"/>
      <c r="I60" s="17"/>
    </row>
    <row r="61" spans="3:10" s="1" customFormat="1" ht="15.75">
      <c r="C61" s="6" t="s">
        <v>0</v>
      </c>
      <c r="D61" s="6"/>
      <c r="E61" s="6" t="s">
        <v>1</v>
      </c>
      <c r="F61" s="6"/>
      <c r="G61" s="6"/>
      <c r="H61" s="6"/>
      <c r="I61"/>
      <c r="J61"/>
    </row>
    <row r="62" spans="1:15" s="1" customFormat="1" ht="15.75">
      <c r="A62" s="12"/>
      <c r="B62" s="12"/>
      <c r="C62" s="9" t="s">
        <v>2</v>
      </c>
      <c r="D62" s="9" t="s">
        <v>3</v>
      </c>
      <c r="E62" s="9" t="s">
        <v>12</v>
      </c>
      <c r="F62" s="9" t="s">
        <v>14</v>
      </c>
      <c r="G62" s="9" t="s">
        <v>27</v>
      </c>
      <c r="H62" s="9" t="s">
        <v>17</v>
      </c>
      <c r="I62" s="9"/>
      <c r="J62" s="9"/>
      <c r="K62" s="9"/>
      <c r="L62" s="9"/>
      <c r="M62" s="9"/>
      <c r="N62"/>
      <c r="O62"/>
    </row>
    <row r="63" spans="2:15" s="1" customFormat="1" ht="18">
      <c r="B63" s="10" t="s">
        <v>4</v>
      </c>
      <c r="C63" s="25">
        <v>30</v>
      </c>
      <c r="D63" s="25">
        <v>35</v>
      </c>
      <c r="E63" s="25">
        <v>175</v>
      </c>
      <c r="F63" s="25">
        <v>550</v>
      </c>
      <c r="G63" s="25">
        <v>175</v>
      </c>
      <c r="H63" s="25">
        <v>300</v>
      </c>
      <c r="I63" s="25"/>
      <c r="J63" s="25"/>
      <c r="K63" s="25"/>
      <c r="L63" s="25"/>
      <c r="M63" s="25"/>
      <c r="N63"/>
      <c r="O63"/>
    </row>
    <row r="64" spans="2:15" s="1" customFormat="1" ht="18">
      <c r="B64" s="10" t="s">
        <v>5</v>
      </c>
      <c r="C64" s="26">
        <v>10</v>
      </c>
      <c r="D64" s="26">
        <v>580</v>
      </c>
      <c r="E64" s="26">
        <v>2</v>
      </c>
      <c r="F64" s="26">
        <v>91</v>
      </c>
      <c r="G64" s="26">
        <v>9</v>
      </c>
      <c r="H64" s="26">
        <v>5</v>
      </c>
      <c r="I64" s="26"/>
      <c r="J64" s="26"/>
      <c r="K64" s="26"/>
      <c r="L64" s="26"/>
      <c r="M64" s="26"/>
      <c r="N64"/>
      <c r="O64"/>
    </row>
    <row r="65" spans="1:15" s="1" customFormat="1" ht="20.25">
      <c r="A65" s="38" t="s">
        <v>6</v>
      </c>
      <c r="B65" s="39" t="s">
        <v>7</v>
      </c>
      <c r="C65" s="40" t="s">
        <v>8</v>
      </c>
      <c r="D65" s="40" t="s">
        <v>8</v>
      </c>
      <c r="E65" s="40" t="s">
        <v>9</v>
      </c>
      <c r="F65" s="40" t="s">
        <v>9</v>
      </c>
      <c r="G65" s="40" t="s">
        <v>9</v>
      </c>
      <c r="H65" s="40" t="s">
        <v>9</v>
      </c>
      <c r="I65" s="40"/>
      <c r="J65" s="40"/>
      <c r="K65" s="40"/>
      <c r="L65" s="40"/>
      <c r="M65" s="40"/>
      <c r="N65"/>
      <c r="O65"/>
    </row>
    <row r="66" spans="1:15" s="1" customFormat="1" ht="26.25">
      <c r="A66" s="45" t="s">
        <v>52</v>
      </c>
      <c r="B66" s="46">
        <f aca="true" t="shared" si="3" ref="B66:B72">SUM(C66*C$64,D66*D$64,E66*E$64,F66*F$64,G66*G$64,H66*H$64)</f>
        <v>101780</v>
      </c>
      <c r="C66" s="24">
        <v>45</v>
      </c>
      <c r="D66" s="24">
        <v>45</v>
      </c>
      <c r="E66" s="24">
        <v>250</v>
      </c>
      <c r="F66" s="24">
        <v>780</v>
      </c>
      <c r="G66" s="24">
        <v>250</v>
      </c>
      <c r="H66" s="24">
        <v>300</v>
      </c>
      <c r="I66" s="24"/>
      <c r="J66" s="24"/>
      <c r="K66" s="24"/>
      <c r="L66" s="24"/>
      <c r="M66" s="24"/>
      <c r="N66"/>
      <c r="O66"/>
    </row>
    <row r="67" spans="1:8" s="1" customFormat="1" ht="26.25">
      <c r="A67" s="32" t="s">
        <v>35</v>
      </c>
      <c r="B67" s="46">
        <f t="shared" si="3"/>
        <v>92071.8</v>
      </c>
      <c r="C67" s="24">
        <v>32</v>
      </c>
      <c r="D67" s="24">
        <v>48.51</v>
      </c>
      <c r="E67" s="24">
        <v>250</v>
      </c>
      <c r="F67" s="24">
        <v>651</v>
      </c>
      <c r="G67" s="24">
        <v>250</v>
      </c>
      <c r="H67" s="24">
        <v>325</v>
      </c>
    </row>
    <row r="68" spans="1:15" s="1" customFormat="1" ht="26.25">
      <c r="A68" s="32" t="s">
        <v>32</v>
      </c>
      <c r="B68" s="46">
        <f t="shared" si="3"/>
        <v>91615</v>
      </c>
      <c r="C68" s="24">
        <v>45</v>
      </c>
      <c r="D68" s="24">
        <v>41</v>
      </c>
      <c r="E68" s="24">
        <v>340</v>
      </c>
      <c r="F68" s="24">
        <v>680</v>
      </c>
      <c r="G68" s="24">
        <v>300</v>
      </c>
      <c r="H68" s="24">
        <v>425</v>
      </c>
      <c r="I68" s="24"/>
      <c r="J68" s="24"/>
      <c r="K68" s="24"/>
      <c r="L68" s="24"/>
      <c r="M68" s="24"/>
      <c r="N68"/>
      <c r="O68"/>
    </row>
    <row r="69" spans="1:15" s="1" customFormat="1" ht="26.25">
      <c r="A69" s="32" t="s">
        <v>24</v>
      </c>
      <c r="B69" s="46">
        <f t="shared" si="3"/>
        <v>81427.4</v>
      </c>
      <c r="C69" s="24">
        <v>41.5</v>
      </c>
      <c r="D69" s="24">
        <v>41.58</v>
      </c>
      <c r="E69" s="24">
        <v>188</v>
      </c>
      <c r="F69" s="24">
        <v>585</v>
      </c>
      <c r="G69" s="24">
        <v>190</v>
      </c>
      <c r="H69" s="24">
        <v>315</v>
      </c>
      <c r="I69" s="24"/>
      <c r="J69" s="24"/>
      <c r="K69" s="24"/>
      <c r="L69" s="24"/>
      <c r="M69" s="24"/>
      <c r="N69"/>
      <c r="O69"/>
    </row>
    <row r="70" spans="1:15" s="1" customFormat="1" ht="26.25">
      <c r="A70" s="32" t="s">
        <v>36</v>
      </c>
      <c r="B70" s="46">
        <f t="shared" si="3"/>
        <v>78830</v>
      </c>
      <c r="C70" s="24">
        <v>31</v>
      </c>
      <c r="D70" s="24">
        <v>37</v>
      </c>
      <c r="E70" s="24">
        <v>355</v>
      </c>
      <c r="F70" s="24">
        <v>580</v>
      </c>
      <c r="G70" s="24">
        <v>230</v>
      </c>
      <c r="H70" s="24">
        <v>300</v>
      </c>
      <c r="I70" s="24"/>
      <c r="J70" s="24"/>
      <c r="K70" s="24"/>
      <c r="L70" s="24"/>
      <c r="M70" s="24"/>
      <c r="N70"/>
      <c r="O70"/>
    </row>
    <row r="71" spans="1:15" s="1" customFormat="1" ht="26.25">
      <c r="A71" s="32" t="s">
        <v>49</v>
      </c>
      <c r="B71" s="46">
        <f t="shared" si="3"/>
        <v>78095</v>
      </c>
      <c r="C71" s="24">
        <v>32</v>
      </c>
      <c r="D71" s="24">
        <v>37.5</v>
      </c>
      <c r="E71" s="24">
        <v>200</v>
      </c>
      <c r="F71" s="24">
        <v>575</v>
      </c>
      <c r="G71" s="24">
        <v>200</v>
      </c>
      <c r="H71" s="24">
        <v>300</v>
      </c>
      <c r="I71" s="24"/>
      <c r="J71" s="24"/>
      <c r="K71" s="24"/>
      <c r="L71" s="24"/>
      <c r="M71" s="24"/>
      <c r="N71"/>
      <c r="O71"/>
    </row>
    <row r="72" spans="1:15" s="1" customFormat="1" ht="26.25">
      <c r="A72" s="32" t="s">
        <v>45</v>
      </c>
      <c r="B72" s="46">
        <f t="shared" si="3"/>
        <v>74225</v>
      </c>
      <c r="C72" s="24">
        <v>30</v>
      </c>
      <c r="D72" s="24">
        <v>35</v>
      </c>
      <c r="E72" s="24">
        <v>250</v>
      </c>
      <c r="F72" s="24">
        <v>550</v>
      </c>
      <c r="G72" s="24">
        <v>175</v>
      </c>
      <c r="H72" s="24">
        <v>300</v>
      </c>
      <c r="I72" s="24"/>
      <c r="J72" s="24"/>
      <c r="K72" s="24"/>
      <c r="L72" s="24"/>
      <c r="M72" s="24"/>
      <c r="N72"/>
      <c r="O72"/>
    </row>
    <row r="73" spans="1:2" s="1" customFormat="1" ht="15">
      <c r="A73"/>
      <c r="B73"/>
    </row>
    <row r="76" s="1" customFormat="1" ht="15"/>
    <row r="77" s="1" customFormat="1" ht="15.75">
      <c r="A77" s="14"/>
    </row>
    <row r="78" s="1" customFormat="1" ht="15.75">
      <c r="A78" s="14"/>
    </row>
    <row r="79" s="1" customFormat="1" ht="15.75">
      <c r="A79" s="14"/>
    </row>
    <row r="80" s="1" customFormat="1" ht="15.75">
      <c r="A80" s="14"/>
    </row>
    <row r="81" s="1" customFormat="1" ht="15.75">
      <c r="A81" s="14"/>
    </row>
    <row r="82" s="1" customFormat="1" ht="24.75" customHeight="1"/>
    <row r="83" s="1" customFormat="1" ht="15"/>
    <row r="84" s="9" customFormat="1" ht="15.75"/>
    <row r="85" s="1" customFormat="1" ht="15"/>
    <row r="86" s="1" customFormat="1" ht="15"/>
    <row r="87" s="12" customFormat="1" ht="15"/>
    <row r="88" s="35" customFormat="1" ht="20.25"/>
  </sheetData>
  <sheetProtection/>
  <printOptions/>
  <pageMargins left="0.25" right="0.25" top="0.75" bottom="0.75" header="0.3" footer="0.3"/>
  <pageSetup fitToHeight="1" fitToWidth="1" horizontalDpi="600" verticalDpi="6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schwaj</dc:creator>
  <cp:keywords/>
  <dc:description/>
  <cp:lastModifiedBy>Krueger, Mike - BCPL</cp:lastModifiedBy>
  <cp:lastPrinted>2016-11-10T19:03:00Z</cp:lastPrinted>
  <dcterms:created xsi:type="dcterms:W3CDTF">2009-11-12T14:01:48Z</dcterms:created>
  <dcterms:modified xsi:type="dcterms:W3CDTF">2021-01-05T17:00:32Z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