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2" windowHeight="8580" tabRatio="413" activeTab="0"/>
  </bookViews>
  <sheets>
    <sheet name="Results" sheetId="1" r:id="rId1"/>
  </sheets>
  <definedNames>
    <definedName name="_xlnm.Print_Area" localSheetId="0">'Results'!$A$1:$K$58</definedName>
  </definedNames>
  <calcPr fullCalcOnLoad="1"/>
</workbook>
</file>

<file path=xl/sharedStrings.xml><?xml version="1.0" encoding="utf-8"?>
<sst xmlns="http://schemas.openxmlformats.org/spreadsheetml/2006/main" count="127" uniqueCount="49">
  <si>
    <t>Pulpwood</t>
  </si>
  <si>
    <t>Sawtimber</t>
  </si>
  <si>
    <t>Aspen</t>
  </si>
  <si>
    <t>Hardwood</t>
  </si>
  <si>
    <t>Minimum Bid</t>
  </si>
  <si>
    <t>Estimated Volume</t>
  </si>
  <si>
    <t>Contractor</t>
  </si>
  <si>
    <t>Total Bid</t>
  </si>
  <si>
    <t>Bid Per Cord</t>
  </si>
  <si>
    <t>Bid Per MBF</t>
  </si>
  <si>
    <t>Red Pine</t>
  </si>
  <si>
    <t>Red Maple</t>
  </si>
  <si>
    <t xml:space="preserve">Estimated Volume </t>
  </si>
  <si>
    <t>Sugar Maple</t>
  </si>
  <si>
    <t>Balsam fir</t>
  </si>
  <si>
    <t>Basswood</t>
  </si>
  <si>
    <t>Yellow Birch</t>
  </si>
  <si>
    <t>White Pine</t>
  </si>
  <si>
    <t>Misc.</t>
  </si>
  <si>
    <t>Wiitala Vozka Logging LLC</t>
  </si>
  <si>
    <t>Albrecht Trucking LLC</t>
  </si>
  <si>
    <t>Misc</t>
  </si>
  <si>
    <t>Ken Mihalko &amp; Sons Logging Inc.</t>
  </si>
  <si>
    <t>Woody Brothers Logging</t>
  </si>
  <si>
    <t>TS-201802 - Marinette County - Parkway Road Lump sum Timber Sale - 55 Acres</t>
  </si>
  <si>
    <t>Frank's Inc.</t>
  </si>
  <si>
    <t>Oak</t>
  </si>
  <si>
    <t>Red Oak</t>
  </si>
  <si>
    <t>White Oak</t>
  </si>
  <si>
    <t>Wild Rivers Forestry</t>
  </si>
  <si>
    <t>Thunder Creek Logging, LLC</t>
  </si>
  <si>
    <t>TS-201805 - Oneida County  - Bear Lake Ticket Timber Sale - 165 Acres</t>
  </si>
  <si>
    <t>Bid Per Ton</t>
  </si>
  <si>
    <t>White Birch</t>
  </si>
  <si>
    <t>Tony Smugala</t>
  </si>
  <si>
    <t>Futurewood Corp.</t>
  </si>
  <si>
    <t xml:space="preserve">TS-201806 - Vilas County  - Palmer Lake Scaled Timber Sale - 235 Acres </t>
  </si>
  <si>
    <t>White Aah</t>
  </si>
  <si>
    <t>TS-201808 - Oneida County - Stony Creek Ticket Timber sale 75 Acres</t>
  </si>
  <si>
    <t>TS-201810 - Ashland  County - Augustine Lake Scaled Timber Sale - 88 acres</t>
  </si>
  <si>
    <t>No Bids</t>
  </si>
  <si>
    <t>Misc. Softwood</t>
  </si>
  <si>
    <t>TS-201811 - Price  County - Stony Creek Hwd Ticket Timber Sale - 55 acres</t>
  </si>
  <si>
    <t>Misc. Hwd</t>
  </si>
  <si>
    <t>White Ash</t>
  </si>
  <si>
    <t>Earl Oberle</t>
  </si>
  <si>
    <t>Board of Commissioners of Public Lands Fiscal Year - 2018 Spring Timber Sale Results</t>
  </si>
  <si>
    <t>Bids were opened at Lake Tomahawk Ranger Station -  10:01 am - 05/24/2018</t>
  </si>
  <si>
    <t>NOTE:  the TS-201810 timber sale is still open - no bids were received on this sale.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</si>
</sst>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1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3"/>
      <name val="Arial"/>
      <family val="2"/>
    </font>
    <font>
      <b/>
      <sz val="18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61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/>
    </xf>
    <xf numFmtId="8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2" fillId="0" borderId="0" xfId="44" applyFont="1" applyAlignment="1">
      <alignment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4" fontId="2" fillId="0" borderId="0" xfId="44" applyFont="1" applyAlignment="1">
      <alignment horizontal="center"/>
    </xf>
    <xf numFmtId="0" fontId="3" fillId="34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2" fontId="3" fillId="0" borderId="0" xfId="44" applyNumberFormat="1" applyFont="1" applyAlignment="1">
      <alignment horizontal="center"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8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44" fontId="19" fillId="0" borderId="0" xfId="44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3" fillId="0" borderId="0" xfId="0" applyFont="1" applyAlignment="1">
      <alignment/>
    </xf>
    <xf numFmtId="44" fontId="15" fillId="0" borderId="0" xfId="44" applyFont="1" applyAlignment="1">
      <alignment/>
    </xf>
    <xf numFmtId="2" fontId="11" fillId="0" borderId="0" xfId="0" applyNumberFormat="1" applyFont="1" applyAlignment="1">
      <alignment horizontal="center"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18" fillId="37" borderId="0" xfId="0" applyFont="1" applyFill="1" applyAlignment="1">
      <alignment/>
    </xf>
    <xf numFmtId="0" fontId="18" fillId="0" borderId="0" xfId="0" applyFont="1" applyAlignment="1">
      <alignment wrapText="1"/>
    </xf>
    <xf numFmtId="44" fontId="19" fillId="0" borderId="0" xfId="44" applyFont="1" applyAlignment="1">
      <alignment wrapText="1"/>
    </xf>
    <xf numFmtId="2" fontId="11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56" zoomScaleNormal="56" zoomScalePageLayoutView="0" workbookViewId="0" topLeftCell="A1">
      <selection activeCell="K42" sqref="K42"/>
    </sheetView>
  </sheetViews>
  <sheetFormatPr defaultColWidth="9.140625" defaultRowHeight="12.75"/>
  <cols>
    <col min="1" max="1" width="57.421875" style="0" customWidth="1"/>
    <col min="2" max="2" width="25.57421875" style="0" customWidth="1"/>
    <col min="3" max="3" width="18.421875" style="0" customWidth="1"/>
    <col min="4" max="5" width="18.7109375" style="0" customWidth="1"/>
    <col min="6" max="6" width="17.8515625" style="0" customWidth="1"/>
    <col min="7" max="7" width="18.8515625" style="0" customWidth="1"/>
    <col min="8" max="8" width="18.140625" style="0" customWidth="1"/>
    <col min="9" max="9" width="19.140625" style="0" customWidth="1"/>
    <col min="10" max="11" width="19.421875" style="0" customWidth="1"/>
    <col min="12" max="12" width="18.140625" style="0" customWidth="1"/>
    <col min="13" max="13" width="16.8515625" style="0" customWidth="1"/>
    <col min="14" max="14" width="15.7109375" style="0" customWidth="1"/>
    <col min="15" max="15" width="12.7109375" style="0" customWidth="1"/>
  </cols>
  <sheetData>
    <row r="1" spans="2:10" s="1" customFormat="1" ht="22.5">
      <c r="B1" s="2"/>
      <c r="C1" s="46" t="s">
        <v>46</v>
      </c>
      <c r="D1" s="46"/>
      <c r="E1" s="46"/>
      <c r="F1" s="46"/>
      <c r="G1" s="47"/>
      <c r="H1" s="47"/>
      <c r="I1" s="47"/>
      <c r="J1" s="3"/>
    </row>
    <row r="2" spans="2:10" s="1" customFormat="1" ht="22.5">
      <c r="B2" s="2"/>
      <c r="C2" s="46" t="s">
        <v>47</v>
      </c>
      <c r="D2" s="46"/>
      <c r="E2" s="47"/>
      <c r="F2" s="48"/>
      <c r="G2" s="47"/>
      <c r="H2" s="47"/>
      <c r="I2" s="47"/>
      <c r="J2" s="3"/>
    </row>
    <row r="3" spans="3:10" s="1" customFormat="1" ht="17.25">
      <c r="C3" s="29" t="s">
        <v>24</v>
      </c>
      <c r="D3" s="4"/>
      <c r="E3" s="4"/>
      <c r="F3" s="4"/>
      <c r="G3" s="4"/>
      <c r="H3" s="4"/>
      <c r="I3" s="4"/>
      <c r="J3" s="4"/>
    </row>
    <row r="4" spans="3:10" s="1" customFormat="1" ht="15">
      <c r="C4" s="5"/>
      <c r="D4" s="6" t="s">
        <v>0</v>
      </c>
      <c r="E4" s="8"/>
      <c r="F4" s="8" t="s">
        <v>1</v>
      </c>
      <c r="G4" s="8"/>
      <c r="H4" s="8"/>
      <c r="I4" s="8"/>
      <c r="J4" s="8"/>
    </row>
    <row r="5" spans="3:12" s="9" customFormat="1" ht="15">
      <c r="C5" s="9" t="s">
        <v>3</v>
      </c>
      <c r="D5" s="9" t="s">
        <v>26</v>
      </c>
      <c r="E5" s="9" t="s">
        <v>10</v>
      </c>
      <c r="F5" s="9" t="s">
        <v>18</v>
      </c>
      <c r="G5" s="9" t="s">
        <v>11</v>
      </c>
      <c r="H5" s="9" t="s">
        <v>27</v>
      </c>
      <c r="I5" s="21" t="s">
        <v>28</v>
      </c>
      <c r="J5" s="21"/>
      <c r="L5" s="21"/>
    </row>
    <row r="6" spans="2:13" s="1" customFormat="1" ht="17.25">
      <c r="B6" s="10" t="s">
        <v>4</v>
      </c>
      <c r="C6" s="26">
        <v>30</v>
      </c>
      <c r="D6" s="26">
        <v>25</v>
      </c>
      <c r="E6" s="26">
        <v>40</v>
      </c>
      <c r="F6" s="26">
        <v>200</v>
      </c>
      <c r="G6" s="26">
        <v>180</v>
      </c>
      <c r="H6" s="26">
        <v>350</v>
      </c>
      <c r="I6" s="26">
        <v>350</v>
      </c>
      <c r="J6" s="26"/>
      <c r="K6" s="26"/>
      <c r="L6" s="26"/>
      <c r="M6" s="26"/>
    </row>
    <row r="7" spans="2:13" s="1" customFormat="1" ht="17.25">
      <c r="B7" s="10" t="s">
        <v>5</v>
      </c>
      <c r="C7" s="27">
        <v>150</v>
      </c>
      <c r="D7" s="27">
        <v>200</v>
      </c>
      <c r="E7" s="27">
        <v>75</v>
      </c>
      <c r="F7" s="27">
        <v>3</v>
      </c>
      <c r="G7" s="27">
        <v>12</v>
      </c>
      <c r="H7" s="27">
        <v>16</v>
      </c>
      <c r="I7" s="27">
        <v>12</v>
      </c>
      <c r="J7" s="27"/>
      <c r="K7" s="27"/>
      <c r="L7" s="27"/>
      <c r="M7" s="27"/>
    </row>
    <row r="8" spans="1:13" s="12" customFormat="1" ht="21">
      <c r="A8" s="38" t="s">
        <v>6</v>
      </c>
      <c r="B8" s="39" t="s">
        <v>7</v>
      </c>
      <c r="C8" s="40" t="s">
        <v>8</v>
      </c>
      <c r="D8" s="40" t="s">
        <v>8</v>
      </c>
      <c r="E8" s="40" t="s">
        <v>8</v>
      </c>
      <c r="F8" s="40" t="s">
        <v>9</v>
      </c>
      <c r="G8" s="40" t="s">
        <v>9</v>
      </c>
      <c r="H8" s="41" t="s">
        <v>9</v>
      </c>
      <c r="I8" s="41" t="s">
        <v>9</v>
      </c>
      <c r="J8" s="41"/>
      <c r="K8" s="41"/>
      <c r="L8" s="41"/>
      <c r="M8" s="41"/>
    </row>
    <row r="9" spans="1:13" s="15" customFormat="1" ht="24">
      <c r="A9" s="42" t="s">
        <v>25</v>
      </c>
      <c r="B9" s="43">
        <f>SUM(C9*C$7,D9*D$7,E9*E$7,F9*F$7,G9*G$7,H9*H$7,I9*I$7)</f>
        <v>36860</v>
      </c>
      <c r="C9" s="35">
        <v>30</v>
      </c>
      <c r="D9" s="35">
        <v>84</v>
      </c>
      <c r="E9" s="35">
        <v>40</v>
      </c>
      <c r="F9" s="35">
        <v>200</v>
      </c>
      <c r="G9" s="35">
        <v>180</v>
      </c>
      <c r="H9" s="35">
        <v>350</v>
      </c>
      <c r="I9" s="35">
        <v>350</v>
      </c>
      <c r="J9" s="35"/>
      <c r="K9" s="35"/>
      <c r="L9" s="35"/>
      <c r="M9" s="35"/>
    </row>
    <row r="10" spans="1:13" s="15" customFormat="1" ht="22.5">
      <c r="A10" s="52" t="s">
        <v>29</v>
      </c>
      <c r="B10" s="50">
        <f>SUM(C10*C$7,D10*D$7,E10*E$7,F10*F$7,G10*G$7,H10*H$7,I10*I$7,J10*J$7)</f>
        <v>33008.75</v>
      </c>
      <c r="C10" s="35">
        <v>41.15</v>
      </c>
      <c r="D10" s="35">
        <v>38.45</v>
      </c>
      <c r="E10" s="35">
        <v>72.35</v>
      </c>
      <c r="F10" s="35">
        <v>200</v>
      </c>
      <c r="G10" s="35">
        <v>210</v>
      </c>
      <c r="H10" s="35">
        <v>400</v>
      </c>
      <c r="I10" s="35">
        <v>350</v>
      </c>
      <c r="J10" s="35"/>
      <c r="K10" s="35"/>
      <c r="L10" s="35"/>
      <c r="M10" s="35"/>
    </row>
    <row r="11" spans="1:13" s="15" customFormat="1" ht="22.5">
      <c r="A11" s="52" t="s">
        <v>22</v>
      </c>
      <c r="B11" s="50">
        <f>SUM(C11*C$7,D11*D$7,E11*E$7,F11*F$7,G11*G$7,H11*H$7,I11*I$7,J11*J$7)</f>
        <v>26105</v>
      </c>
      <c r="C11" s="35">
        <v>31.55</v>
      </c>
      <c r="D11" s="35">
        <v>27.05</v>
      </c>
      <c r="E11" s="35">
        <v>42.5</v>
      </c>
      <c r="F11" s="35">
        <v>205</v>
      </c>
      <c r="G11" s="35">
        <v>185</v>
      </c>
      <c r="H11" s="35">
        <v>355</v>
      </c>
      <c r="I11" s="35">
        <v>355</v>
      </c>
      <c r="J11" s="35"/>
      <c r="K11" s="35"/>
      <c r="L11" s="35"/>
      <c r="M11" s="35"/>
    </row>
    <row r="12" spans="1:13" s="15" customFormat="1" ht="22.5">
      <c r="A12" s="52" t="s">
        <v>30</v>
      </c>
      <c r="B12" s="50">
        <f>SUM(C12*C$7,D12*D$7,E12*E$7,F12*F$7,G12*G$7,H12*H$7,I12*I$7,J12*J$7)</f>
        <v>25528</v>
      </c>
      <c r="C12" s="35">
        <v>31</v>
      </c>
      <c r="D12" s="35">
        <v>26</v>
      </c>
      <c r="E12" s="35">
        <v>41</v>
      </c>
      <c r="F12" s="35">
        <v>201</v>
      </c>
      <c r="G12" s="35">
        <v>181</v>
      </c>
      <c r="H12" s="35">
        <v>351</v>
      </c>
      <c r="I12" s="35">
        <v>351</v>
      </c>
      <c r="J12" s="35"/>
      <c r="K12" s="35"/>
      <c r="L12" s="35"/>
      <c r="M12" s="35"/>
    </row>
    <row r="13" spans="1:13" s="15" customFormat="1" ht="22.5">
      <c r="A13" s="49"/>
      <c r="B13" s="5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3:13" s="1" customFormat="1" ht="17.25">
      <c r="C14" s="29" t="s">
        <v>31</v>
      </c>
      <c r="D14" s="4"/>
      <c r="E14" s="4"/>
      <c r="F14" s="4"/>
      <c r="G14" s="4"/>
      <c r="H14" s="4"/>
      <c r="I14" s="9"/>
      <c r="J14"/>
      <c r="K14"/>
      <c r="L14"/>
      <c r="M14"/>
    </row>
    <row r="15" spans="3:13" s="1" customFormat="1" ht="15">
      <c r="C15" s="5"/>
      <c r="D15" s="6" t="s">
        <v>0</v>
      </c>
      <c r="E15" s="8"/>
      <c r="F15" s="8"/>
      <c r="G15" s="8"/>
      <c r="H15" s="8" t="s">
        <v>1</v>
      </c>
      <c r="I15" s="8"/>
      <c r="J15" s="8"/>
      <c r="K15" s="8"/>
      <c r="L15"/>
      <c r="M15"/>
    </row>
    <row r="16" spans="3:13" s="9" customFormat="1" ht="15">
      <c r="C16" s="9" t="s">
        <v>2</v>
      </c>
      <c r="D16" s="9" t="s">
        <v>14</v>
      </c>
      <c r="E16" s="9" t="s">
        <v>3</v>
      </c>
      <c r="F16" s="9" t="s">
        <v>10</v>
      </c>
      <c r="G16" s="9" t="s">
        <v>17</v>
      </c>
      <c r="H16" s="9" t="s">
        <v>11</v>
      </c>
      <c r="I16" s="9" t="s">
        <v>10</v>
      </c>
      <c r="J16" s="9" t="s">
        <v>33</v>
      </c>
      <c r="K16" s="9" t="s">
        <v>17</v>
      </c>
      <c r="L16"/>
      <c r="M16"/>
    </row>
    <row r="17" spans="2:14" s="1" customFormat="1" ht="17.25">
      <c r="B17" s="10" t="s">
        <v>4</v>
      </c>
      <c r="C17" s="26">
        <v>16</v>
      </c>
      <c r="D17" s="26">
        <v>5</v>
      </c>
      <c r="E17" s="26">
        <v>13</v>
      </c>
      <c r="F17" s="26">
        <v>18</v>
      </c>
      <c r="G17" s="26">
        <v>500</v>
      </c>
      <c r="H17" s="26">
        <v>150</v>
      </c>
      <c r="I17" s="26">
        <v>125</v>
      </c>
      <c r="J17" s="26">
        <v>150</v>
      </c>
      <c r="K17" s="26">
        <v>120</v>
      </c>
      <c r="L17" s="26"/>
      <c r="M17" s="26"/>
      <c r="N17" s="26"/>
    </row>
    <row r="18" spans="2:14" s="1" customFormat="1" ht="17.25">
      <c r="B18" s="10" t="s">
        <v>5</v>
      </c>
      <c r="C18" s="27">
        <v>850</v>
      </c>
      <c r="D18" s="27">
        <v>40</v>
      </c>
      <c r="E18" s="27">
        <v>1420</v>
      </c>
      <c r="F18" s="27">
        <v>450</v>
      </c>
      <c r="G18" s="27">
        <v>380</v>
      </c>
      <c r="H18" s="27">
        <v>20</v>
      </c>
      <c r="I18" s="27">
        <v>256</v>
      </c>
      <c r="J18" s="27">
        <v>8</v>
      </c>
      <c r="K18" s="27">
        <v>110</v>
      </c>
      <c r="L18" s="27"/>
      <c r="M18" s="27"/>
      <c r="N18" s="27"/>
    </row>
    <row r="19" spans="1:14" s="12" customFormat="1" ht="21">
      <c r="A19" s="38" t="s">
        <v>6</v>
      </c>
      <c r="B19" s="39" t="s">
        <v>7</v>
      </c>
      <c r="C19" s="40" t="s">
        <v>32</v>
      </c>
      <c r="D19" s="40" t="s">
        <v>32</v>
      </c>
      <c r="E19" s="40" t="s">
        <v>32</v>
      </c>
      <c r="F19" s="40" t="s">
        <v>32</v>
      </c>
      <c r="G19" s="40" t="s">
        <v>8</v>
      </c>
      <c r="H19" s="40" t="s">
        <v>9</v>
      </c>
      <c r="I19" s="40" t="s">
        <v>9</v>
      </c>
      <c r="J19" s="40" t="s">
        <v>9</v>
      </c>
      <c r="K19" s="40" t="s">
        <v>9</v>
      </c>
      <c r="L19" s="23"/>
      <c r="M19" s="23"/>
      <c r="N19" s="23"/>
    </row>
    <row r="20" spans="1:14" s="15" customFormat="1" ht="24">
      <c r="A20" s="44" t="s">
        <v>19</v>
      </c>
      <c r="B20" s="43">
        <f>SUM(C20*C$18,D20*D$18,E20*E$18,F20*F$18,G20*G$18,H20*H$18,I20*I$18,J20*J$18,K20*K$18)</f>
        <v>130301.98</v>
      </c>
      <c r="C20" s="35">
        <v>18.75</v>
      </c>
      <c r="D20" s="35">
        <v>8</v>
      </c>
      <c r="E20" s="35">
        <v>15.75</v>
      </c>
      <c r="F20" s="35">
        <v>32</v>
      </c>
      <c r="G20" s="35">
        <v>28</v>
      </c>
      <c r="H20" s="35">
        <v>155</v>
      </c>
      <c r="I20" s="35">
        <v>175.68</v>
      </c>
      <c r="J20" s="35">
        <v>160</v>
      </c>
      <c r="K20" s="35">
        <v>157.14</v>
      </c>
      <c r="L20" s="25"/>
      <c r="M20" s="34"/>
      <c r="N20" s="34"/>
    </row>
    <row r="21" spans="1:14" s="15" customFormat="1" ht="24">
      <c r="A21" s="53" t="s">
        <v>34</v>
      </c>
      <c r="B21" s="43">
        <f>SUM(C21*C$18,D21*D$18,E21*E$18,F21*F$18,G21*G$18,H21*H$18,I21*I$18,J21*J$18,K21*K$18)</f>
        <v>123420</v>
      </c>
      <c r="C21" s="35">
        <v>18</v>
      </c>
      <c r="D21" s="35">
        <v>8</v>
      </c>
      <c r="E21" s="35">
        <v>16</v>
      </c>
      <c r="F21" s="35">
        <v>18</v>
      </c>
      <c r="G21" s="35">
        <v>15</v>
      </c>
      <c r="H21" s="35">
        <v>180</v>
      </c>
      <c r="I21" s="35">
        <v>190</v>
      </c>
      <c r="J21" s="35">
        <v>180</v>
      </c>
      <c r="K21" s="35">
        <v>160</v>
      </c>
      <c r="L21" s="25"/>
      <c r="M21" s="34"/>
      <c r="N21" s="34"/>
    </row>
    <row r="22" spans="1:14" s="15" customFormat="1" ht="24">
      <c r="A22" s="53" t="s">
        <v>35</v>
      </c>
      <c r="B22" s="43">
        <f>SUM(C22*C$18,D22*D$18,E22*E$18,F22*F$18,G22*G$18,H22*H$18,I22*I$18,J22*J$18,K22*K$18)</f>
        <v>104420</v>
      </c>
      <c r="C22" s="35">
        <v>19.26</v>
      </c>
      <c r="D22" s="35">
        <v>5.25</v>
      </c>
      <c r="E22" s="35">
        <v>13.56</v>
      </c>
      <c r="F22" s="35">
        <v>18</v>
      </c>
      <c r="G22" s="35">
        <v>14.65</v>
      </c>
      <c r="H22" s="35">
        <v>230</v>
      </c>
      <c r="I22" s="35">
        <v>137.8</v>
      </c>
      <c r="J22" s="35">
        <v>230</v>
      </c>
      <c r="K22" s="35">
        <v>120</v>
      </c>
      <c r="L22" s="25"/>
      <c r="M22" s="34"/>
      <c r="N22" s="34"/>
    </row>
    <row r="23" spans="1:14" s="15" customFormat="1" ht="24">
      <c r="A23" s="32"/>
      <c r="B23" s="43"/>
      <c r="C23" s="35"/>
      <c r="D23" s="35"/>
      <c r="E23" s="35"/>
      <c r="F23" s="35"/>
      <c r="G23" s="35"/>
      <c r="H23" s="35"/>
      <c r="I23" s="35"/>
      <c r="J23" s="35"/>
      <c r="K23" s="35"/>
      <c r="L23" s="25"/>
      <c r="M23" s="34"/>
      <c r="N23" s="34"/>
    </row>
    <row r="24" spans="2:12" s="1" customFormat="1" ht="21">
      <c r="B24" s="13"/>
      <c r="C24" s="30" t="s">
        <v>36</v>
      </c>
      <c r="D24" s="17"/>
      <c r="E24" s="4"/>
      <c r="F24" s="17"/>
      <c r="G24" s="17"/>
      <c r="H24" s="17"/>
      <c r="I24" s="35"/>
      <c r="J24" s="35"/>
      <c r="K24" s="35"/>
      <c r="L24"/>
    </row>
    <row r="25" spans="2:12" s="1" customFormat="1" ht="21">
      <c r="B25" s="13"/>
      <c r="C25" s="6" t="s">
        <v>0</v>
      </c>
      <c r="D25" s="6"/>
      <c r="E25" s="6" t="s">
        <v>1</v>
      </c>
      <c r="F25" s="6"/>
      <c r="G25" s="6"/>
      <c r="H25" s="6"/>
      <c r="I25" s="35"/>
      <c r="J25" s="35"/>
      <c r="K25" s="35"/>
      <c r="L25"/>
    </row>
    <row r="26" spans="2:15" s="9" customFormat="1" ht="15">
      <c r="B26" s="16"/>
      <c r="C26" s="9" t="s">
        <v>3</v>
      </c>
      <c r="D26" s="9" t="s">
        <v>14</v>
      </c>
      <c r="E26" s="9" t="s">
        <v>21</v>
      </c>
      <c r="F26" s="9" t="s">
        <v>13</v>
      </c>
      <c r="G26" s="9" t="s">
        <v>37</v>
      </c>
      <c r="K26"/>
      <c r="L26"/>
      <c r="N26" s="1"/>
      <c r="O26" s="1"/>
    </row>
    <row r="27" spans="2:13" s="1" customFormat="1" ht="17.25">
      <c r="B27" s="10" t="s">
        <v>4</v>
      </c>
      <c r="C27" s="26">
        <v>11</v>
      </c>
      <c r="D27" s="26">
        <v>5</v>
      </c>
      <c r="E27" s="26">
        <v>150</v>
      </c>
      <c r="F27" s="26">
        <v>390</v>
      </c>
      <c r="G27" s="26">
        <v>200</v>
      </c>
      <c r="H27" s="26"/>
      <c r="I27" s="26"/>
      <c r="J27" s="26"/>
      <c r="K27" s="26"/>
      <c r="L27" s="26"/>
      <c r="M27" s="26"/>
    </row>
    <row r="28" spans="2:13" s="1" customFormat="1" ht="17.25">
      <c r="B28" s="10" t="s">
        <v>12</v>
      </c>
      <c r="C28" s="27">
        <v>3750</v>
      </c>
      <c r="D28" s="27">
        <v>200</v>
      </c>
      <c r="E28" s="27">
        <v>3</v>
      </c>
      <c r="F28" s="27">
        <v>155</v>
      </c>
      <c r="G28" s="27">
        <v>5</v>
      </c>
      <c r="H28" s="27"/>
      <c r="I28" s="27"/>
      <c r="J28" s="27"/>
      <c r="K28" s="27"/>
      <c r="L28" s="27"/>
      <c r="M28" s="27"/>
    </row>
    <row r="29" spans="1:15" s="12" customFormat="1" ht="21">
      <c r="A29" s="38" t="s">
        <v>6</v>
      </c>
      <c r="B29" s="39" t="s">
        <v>7</v>
      </c>
      <c r="C29" s="40" t="s">
        <v>32</v>
      </c>
      <c r="D29" s="40" t="s">
        <v>32</v>
      </c>
      <c r="E29" s="40" t="s">
        <v>9</v>
      </c>
      <c r="F29" s="40" t="s">
        <v>9</v>
      </c>
      <c r="G29" s="40" t="s">
        <v>9</v>
      </c>
      <c r="H29" s="40"/>
      <c r="I29" s="40"/>
      <c r="J29" s="40"/>
      <c r="K29" s="22"/>
      <c r="L29" s="22"/>
      <c r="M29" s="22"/>
      <c r="N29" s="1"/>
      <c r="O29" s="1"/>
    </row>
    <row r="30" spans="1:15" s="1" customFormat="1" ht="24">
      <c r="A30" s="45" t="s">
        <v>20</v>
      </c>
      <c r="B30" s="43">
        <f>SUM(C30*C$28,D30*D$28,E30*E$28,F30*F$28,G30*G$28)</f>
        <v>104150</v>
      </c>
      <c r="C30" s="35">
        <v>11</v>
      </c>
      <c r="D30" s="35">
        <v>5</v>
      </c>
      <c r="E30" s="35">
        <v>150</v>
      </c>
      <c r="F30" s="35">
        <v>390</v>
      </c>
      <c r="G30" s="35">
        <v>200</v>
      </c>
      <c r="H30" s="35"/>
      <c r="I30" s="35"/>
      <c r="J30" s="37"/>
      <c r="K30" s="37"/>
      <c r="L30" s="25"/>
      <c r="M30" s="14"/>
      <c r="N30" s="14"/>
      <c r="O30" s="14"/>
    </row>
    <row r="31" spans="1:15" s="1" customFormat="1" ht="24">
      <c r="A31" s="45"/>
      <c r="B31" s="43"/>
      <c r="C31" s="35"/>
      <c r="D31" s="35"/>
      <c r="E31" s="35"/>
      <c r="F31" s="35"/>
      <c r="G31" s="35"/>
      <c r="H31" s="35"/>
      <c r="I31" s="35"/>
      <c r="J31" s="37"/>
      <c r="K31" s="37"/>
      <c r="L31" s="25"/>
      <c r="M31" s="14"/>
      <c r="N31" s="14"/>
      <c r="O31" s="14"/>
    </row>
    <row r="32" spans="3:16" s="1" customFormat="1" ht="17.25">
      <c r="C32" s="31"/>
      <c r="D32" s="31"/>
      <c r="E32" s="31" t="s">
        <v>38</v>
      </c>
      <c r="F32" s="31"/>
      <c r="G32" s="31"/>
      <c r="H32" s="18"/>
      <c r="I32" s="18"/>
      <c r="J32" s="37"/>
      <c r="K32"/>
      <c r="L32" s="19"/>
      <c r="M32" s="20"/>
      <c r="N32" s="20"/>
      <c r="O32" s="20"/>
      <c r="P32" s="21"/>
    </row>
    <row r="33" spans="3:15" s="1" customFormat="1" ht="17.25">
      <c r="C33" s="7"/>
      <c r="D33" s="6" t="s">
        <v>0</v>
      </c>
      <c r="E33" s="8"/>
      <c r="F33" s="8"/>
      <c r="G33" s="8"/>
      <c r="H33" s="8"/>
      <c r="I33" s="8"/>
      <c r="J33" s="37"/>
      <c r="K33"/>
      <c r="L33"/>
      <c r="M33"/>
      <c r="N33"/>
      <c r="O33"/>
    </row>
    <row r="34" spans="3:15" s="12" customFormat="1" ht="15">
      <c r="C34" s="9" t="s">
        <v>2</v>
      </c>
      <c r="D34" s="9" t="s">
        <v>3</v>
      </c>
      <c r="E34" s="9"/>
      <c r="F34" s="9"/>
      <c r="G34" s="9"/>
      <c r="H34" s="9"/>
      <c r="I34" s="9"/>
      <c r="J34" s="9"/>
      <c r="K34"/>
      <c r="L34" s="9"/>
      <c r="M34" s="9"/>
      <c r="N34" s="9"/>
      <c r="O34" s="9"/>
    </row>
    <row r="35" spans="2:15" s="1" customFormat="1" ht="17.25">
      <c r="B35" s="10" t="s">
        <v>4</v>
      </c>
      <c r="C35" s="28">
        <v>17</v>
      </c>
      <c r="D35" s="28">
        <v>13</v>
      </c>
      <c r="E35" s="28"/>
      <c r="F35" s="28"/>
      <c r="G35" s="28"/>
      <c r="H35" s="28"/>
      <c r="I35" s="28"/>
      <c r="J35" s="28"/>
      <c r="K35" s="26"/>
      <c r="L35" s="26"/>
      <c r="M35" s="26"/>
      <c r="N35" s="26"/>
      <c r="O35" s="26"/>
    </row>
    <row r="36" spans="2:15" s="1" customFormat="1" ht="17.25">
      <c r="B36" s="10" t="s">
        <v>5</v>
      </c>
      <c r="C36" s="27">
        <v>2900</v>
      </c>
      <c r="D36" s="27">
        <v>1100</v>
      </c>
      <c r="E36" s="27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12" customFormat="1" ht="21">
      <c r="A37" s="38" t="s">
        <v>6</v>
      </c>
      <c r="B37" s="39" t="s">
        <v>7</v>
      </c>
      <c r="C37" s="40" t="s">
        <v>32</v>
      </c>
      <c r="D37" s="40" t="s">
        <v>32</v>
      </c>
      <c r="E37" s="40"/>
      <c r="F37" s="40"/>
      <c r="G37" s="40"/>
      <c r="H37" s="40"/>
      <c r="I37" s="40"/>
      <c r="J37" s="40"/>
      <c r="K37" s="22"/>
      <c r="L37" s="22"/>
      <c r="M37" s="22"/>
      <c r="N37" s="22"/>
      <c r="O37" s="22"/>
    </row>
    <row r="38" spans="1:15" s="1" customFormat="1" ht="24">
      <c r="A38" s="45" t="s">
        <v>35</v>
      </c>
      <c r="B38" s="43">
        <f>SUM(C38*C$36,D38*D$36)</f>
        <v>65163</v>
      </c>
      <c r="C38" s="35">
        <v>17.52</v>
      </c>
      <c r="D38" s="35">
        <v>13.05</v>
      </c>
      <c r="E38" s="35"/>
      <c r="F38" s="35"/>
      <c r="G38" s="35"/>
      <c r="H38" s="35"/>
      <c r="I38" s="35"/>
      <c r="J38" s="25"/>
      <c r="K38" s="25"/>
      <c r="L38" s="14"/>
      <c r="M38" s="14"/>
      <c r="N38" s="14"/>
      <c r="O38" s="14"/>
    </row>
    <row r="39" spans="1:15" s="1" customFormat="1" ht="24">
      <c r="A39" s="54" t="s">
        <v>23</v>
      </c>
      <c r="B39" s="43">
        <f>SUM(C39*C$36,D39*D$36)</f>
        <v>63904.00000000001</v>
      </c>
      <c r="C39" s="35">
        <v>17.01</v>
      </c>
      <c r="D39" s="35">
        <v>13.25</v>
      </c>
      <c r="E39" s="35"/>
      <c r="F39" s="35"/>
      <c r="G39" s="35"/>
      <c r="H39" s="35"/>
      <c r="I39" s="35"/>
      <c r="J39" s="25"/>
      <c r="K39" s="25"/>
      <c r="L39" s="14"/>
      <c r="M39" s="14"/>
      <c r="N39" s="14"/>
      <c r="O39" s="14"/>
    </row>
    <row r="40" spans="1:8" ht="17.25">
      <c r="A40" s="1"/>
      <c r="B40" s="1"/>
      <c r="C40" s="30" t="s">
        <v>42</v>
      </c>
      <c r="D40" s="17"/>
      <c r="E40" s="4"/>
      <c r="F40" s="30"/>
      <c r="G40" s="17"/>
      <c r="H40" s="17"/>
    </row>
    <row r="41" spans="1:8" ht="15">
      <c r="A41" s="1"/>
      <c r="B41" s="1"/>
      <c r="C41" s="7"/>
      <c r="D41" s="6" t="s">
        <v>0</v>
      </c>
      <c r="E41" s="6"/>
      <c r="F41" s="6"/>
      <c r="G41" s="6" t="s">
        <v>1</v>
      </c>
      <c r="H41" s="6"/>
    </row>
    <row r="42" spans="1:8" s="36" customFormat="1" ht="20.25">
      <c r="A42" s="12"/>
      <c r="B42" s="12"/>
      <c r="C42" s="9" t="s">
        <v>14</v>
      </c>
      <c r="D42" s="9" t="s">
        <v>3</v>
      </c>
      <c r="E42" s="9" t="s">
        <v>43</v>
      </c>
      <c r="F42" s="9" t="s">
        <v>11</v>
      </c>
      <c r="G42" s="9" t="s">
        <v>13</v>
      </c>
      <c r="H42" s="9" t="s">
        <v>44</v>
      </c>
    </row>
    <row r="43" spans="1:8" ht="17.25">
      <c r="A43" s="1"/>
      <c r="B43" s="10" t="s">
        <v>4</v>
      </c>
      <c r="C43" s="26">
        <v>5</v>
      </c>
      <c r="D43" s="26">
        <v>11</v>
      </c>
      <c r="E43" s="26">
        <v>150</v>
      </c>
      <c r="F43" s="26">
        <v>150</v>
      </c>
      <c r="G43" s="26">
        <v>350</v>
      </c>
      <c r="H43" s="26">
        <v>250</v>
      </c>
    </row>
    <row r="44" spans="1:8" ht="17.25">
      <c r="A44" s="1"/>
      <c r="B44" s="10" t="s">
        <v>12</v>
      </c>
      <c r="C44" s="27">
        <v>50</v>
      </c>
      <c r="D44" s="27">
        <v>1200</v>
      </c>
      <c r="E44" s="27">
        <v>1</v>
      </c>
      <c r="F44" s="27">
        <v>2</v>
      </c>
      <c r="G44" s="27">
        <v>6</v>
      </c>
      <c r="H44" s="27">
        <v>6</v>
      </c>
    </row>
    <row r="45" spans="1:8" ht="21">
      <c r="A45" s="38" t="s">
        <v>6</v>
      </c>
      <c r="B45" s="39" t="s">
        <v>7</v>
      </c>
      <c r="C45" s="40" t="s">
        <v>32</v>
      </c>
      <c r="D45" s="40" t="s">
        <v>32</v>
      </c>
      <c r="E45" s="40" t="s">
        <v>9</v>
      </c>
      <c r="F45" s="40" t="s">
        <v>8</v>
      </c>
      <c r="G45" s="40" t="s">
        <v>9</v>
      </c>
      <c r="H45" s="40" t="s">
        <v>9</v>
      </c>
    </row>
    <row r="46" spans="1:8" ht="24">
      <c r="A46" s="45" t="s">
        <v>23</v>
      </c>
      <c r="B46" s="43">
        <f>SUM(C46*C$44,D46*D$44,E46*E$44,F46*F$44,G46*G$44,H46*H$44)</f>
        <v>19425</v>
      </c>
      <c r="C46" s="51">
        <v>6</v>
      </c>
      <c r="D46" s="51">
        <v>12.5</v>
      </c>
      <c r="E46" s="51">
        <v>175</v>
      </c>
      <c r="F46" s="51">
        <v>175</v>
      </c>
      <c r="G46" s="51">
        <v>350</v>
      </c>
      <c r="H46" s="51">
        <v>250</v>
      </c>
    </row>
    <row r="47" spans="1:8" ht="24">
      <c r="A47" s="54" t="s">
        <v>45</v>
      </c>
      <c r="B47" s="43">
        <f>SUM(C47*C$44,D47*D$44,E47*E$44,F47*F$44,G47*G$44,H47*H$44)</f>
        <v>17860</v>
      </c>
      <c r="C47" s="51">
        <v>5</v>
      </c>
      <c r="D47" s="51">
        <v>11.3</v>
      </c>
      <c r="E47" s="51">
        <v>150</v>
      </c>
      <c r="F47" s="51">
        <v>150</v>
      </c>
      <c r="G47" s="51">
        <v>350</v>
      </c>
      <c r="H47" s="51">
        <v>250</v>
      </c>
    </row>
    <row r="48" ht="12.75">
      <c r="A48" s="24"/>
    </row>
    <row r="49" ht="12.75">
      <c r="A49" s="24"/>
    </row>
    <row r="50" spans="1:15" s="1" customFormat="1" ht="28.5" customHeight="1">
      <c r="A50" s="45"/>
      <c r="B50" s="43"/>
      <c r="C50" s="35"/>
      <c r="D50" s="35"/>
      <c r="E50" s="35"/>
      <c r="F50" s="35"/>
      <c r="G50" s="35"/>
      <c r="H50" s="35"/>
      <c r="I50" s="35"/>
      <c r="J50" s="25"/>
      <c r="K50" s="25"/>
      <c r="L50" s="14"/>
      <c r="M50" s="14"/>
      <c r="N50" s="14"/>
      <c r="O50" s="14"/>
    </row>
    <row r="51" spans="1:15" s="61" customFormat="1" ht="69.75" customHeight="1">
      <c r="A51" s="56" t="s">
        <v>48</v>
      </c>
      <c r="B51" s="57"/>
      <c r="C51" s="58"/>
      <c r="D51" s="58"/>
      <c r="E51" s="58"/>
      <c r="F51" s="58"/>
      <c r="G51" s="58"/>
      <c r="H51" s="58"/>
      <c r="I51" s="58"/>
      <c r="J51" s="59"/>
      <c r="K51" s="59"/>
      <c r="L51" s="60"/>
      <c r="M51" s="60"/>
      <c r="N51" s="60"/>
      <c r="O51" s="60"/>
    </row>
    <row r="52" spans="3:12" s="1" customFormat="1" ht="17.25" customHeight="1">
      <c r="C52" s="30" t="s">
        <v>39</v>
      </c>
      <c r="D52" s="17"/>
      <c r="E52" s="4"/>
      <c r="F52" s="30"/>
      <c r="G52" s="17"/>
      <c r="H52" s="17"/>
      <c r="I52" s="9"/>
      <c r="J52" s="9"/>
      <c r="K52" s="9"/>
      <c r="L52"/>
    </row>
    <row r="53" spans="3:13" s="1" customFormat="1" ht="15">
      <c r="C53" s="7"/>
      <c r="D53" s="6" t="s">
        <v>0</v>
      </c>
      <c r="E53" s="6"/>
      <c r="F53" s="6"/>
      <c r="G53" s="6" t="s">
        <v>1</v>
      </c>
      <c r="H53" s="6"/>
      <c r="I53" s="9"/>
      <c r="J53" s="9"/>
      <c r="K53" s="9"/>
      <c r="L53"/>
      <c r="M53"/>
    </row>
    <row r="54" spans="1:13" s="1" customFormat="1" ht="15">
      <c r="A54" s="12"/>
      <c r="B54" s="12"/>
      <c r="C54" s="9" t="s">
        <v>41</v>
      </c>
      <c r="D54" s="9" t="s">
        <v>3</v>
      </c>
      <c r="E54" s="9" t="s">
        <v>15</v>
      </c>
      <c r="F54" s="9" t="s">
        <v>11</v>
      </c>
      <c r="G54" s="9" t="s">
        <v>13</v>
      </c>
      <c r="H54" s="9" t="s">
        <v>16</v>
      </c>
      <c r="I54" s="9"/>
      <c r="J54" s="9"/>
      <c r="K54" s="9"/>
      <c r="L54"/>
      <c r="M54" s="9"/>
    </row>
    <row r="55" spans="2:13" s="1" customFormat="1" ht="17.25">
      <c r="B55" s="10" t="s">
        <v>4</v>
      </c>
      <c r="C55" s="26">
        <v>5</v>
      </c>
      <c r="D55" s="26">
        <v>11</v>
      </c>
      <c r="E55" s="26">
        <v>150</v>
      </c>
      <c r="F55" s="26">
        <v>150</v>
      </c>
      <c r="G55" s="26">
        <v>380</v>
      </c>
      <c r="H55" s="26">
        <v>250</v>
      </c>
      <c r="I55" s="26"/>
      <c r="J55" s="26"/>
      <c r="K55" s="26"/>
      <c r="L55" s="26"/>
      <c r="M55" s="11"/>
    </row>
    <row r="56" spans="2:13" s="1" customFormat="1" ht="17.25">
      <c r="B56" s="10" t="s">
        <v>12</v>
      </c>
      <c r="C56" s="27">
        <v>30</v>
      </c>
      <c r="D56" s="27">
        <v>1500</v>
      </c>
      <c r="E56" s="27">
        <v>2</v>
      </c>
      <c r="F56" s="27">
        <v>2</v>
      </c>
      <c r="G56" s="27">
        <v>36</v>
      </c>
      <c r="H56" s="27">
        <v>1</v>
      </c>
      <c r="I56" s="27"/>
      <c r="J56" s="27"/>
      <c r="K56" s="27"/>
      <c r="L56" s="9"/>
      <c r="M56" s="9"/>
    </row>
    <row r="57" spans="1:13" s="1" customFormat="1" ht="21">
      <c r="A57" s="38" t="s">
        <v>6</v>
      </c>
      <c r="B57" s="39" t="s">
        <v>7</v>
      </c>
      <c r="C57" s="40" t="s">
        <v>32</v>
      </c>
      <c r="D57" s="40" t="s">
        <v>32</v>
      </c>
      <c r="E57" s="40" t="s">
        <v>9</v>
      </c>
      <c r="F57" s="40" t="s">
        <v>8</v>
      </c>
      <c r="G57" s="40" t="s">
        <v>9</v>
      </c>
      <c r="H57" s="40" t="s">
        <v>9</v>
      </c>
      <c r="I57" s="40"/>
      <c r="J57" s="40"/>
      <c r="K57" s="40"/>
      <c r="L57" s="9"/>
      <c r="M57" s="9"/>
    </row>
    <row r="58" spans="1:8" s="1" customFormat="1" ht="24">
      <c r="A58" s="55" t="s">
        <v>40</v>
      </c>
      <c r="B58" s="43">
        <f>SUM(C58*C$56,D58*D$56,E58*E$56,F58*F$56,G58*G$56,H58*H$56)</f>
        <v>31180</v>
      </c>
      <c r="C58" s="51">
        <v>5</v>
      </c>
      <c r="D58" s="51">
        <v>11</v>
      </c>
      <c r="E58" s="51">
        <v>150</v>
      </c>
      <c r="F58" s="51">
        <v>150</v>
      </c>
      <c r="G58" s="51">
        <v>380</v>
      </c>
      <c r="H58" s="51">
        <v>250</v>
      </c>
    </row>
    <row r="59" spans="1:8" s="1" customFormat="1" ht="24">
      <c r="A59" s="33"/>
      <c r="B59" s="43"/>
      <c r="C59" s="51"/>
      <c r="D59" s="51"/>
      <c r="E59" s="51"/>
      <c r="F59" s="51"/>
      <c r="G59" s="51"/>
      <c r="H59" s="51"/>
    </row>
  </sheetData>
  <sheetProtection/>
  <printOptions/>
  <pageMargins left="0.25" right="0.25" top="0.75" bottom="0.75" header="0.3" footer="0.3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schwaj</dc:creator>
  <cp:keywords/>
  <dc:description/>
  <cp:lastModifiedBy>Krueger, Mike - BCPL</cp:lastModifiedBy>
  <cp:lastPrinted>2017-11-03T19:28:46Z</cp:lastPrinted>
  <dcterms:created xsi:type="dcterms:W3CDTF">2009-11-12T14:01:48Z</dcterms:created>
  <dcterms:modified xsi:type="dcterms:W3CDTF">2018-05-29T11:54:56Z</dcterms:modified>
  <cp:category/>
  <cp:version/>
  <cp:contentType/>
  <cp:contentStatus/>
</cp:coreProperties>
</file>