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32767" windowWidth="23265" windowHeight="9930" tabRatio="413" activeTab="0"/>
  </bookViews>
  <sheets>
    <sheet name="Results" sheetId="1" r:id="rId1"/>
  </sheets>
  <definedNames>
    <definedName name="_xlnm.Print_Area" localSheetId="0">'Results'!$A$1:$K$42</definedName>
  </definedNames>
  <calcPr fullCalcOnLoad="1"/>
</workbook>
</file>

<file path=xl/sharedStrings.xml><?xml version="1.0" encoding="utf-8"?>
<sst xmlns="http://schemas.openxmlformats.org/spreadsheetml/2006/main" count="88" uniqueCount="40">
  <si>
    <t>Pulpwood</t>
  </si>
  <si>
    <t>Sawtimber</t>
  </si>
  <si>
    <t>Aspen</t>
  </si>
  <si>
    <t>Hardwood</t>
  </si>
  <si>
    <t>Minimum Bid</t>
  </si>
  <si>
    <t>Estimated Volume</t>
  </si>
  <si>
    <t>Contractor</t>
  </si>
  <si>
    <t>Total Bid</t>
  </si>
  <si>
    <t>Bid Per Cord</t>
  </si>
  <si>
    <t>Bid Per MBF</t>
  </si>
  <si>
    <t>Red Pine</t>
  </si>
  <si>
    <t>Red Maple</t>
  </si>
  <si>
    <t xml:space="preserve">Estimated Volume </t>
  </si>
  <si>
    <t>Balsam Fir</t>
  </si>
  <si>
    <t>Sugar Maple</t>
  </si>
  <si>
    <t>Balsam fir</t>
  </si>
  <si>
    <t>Basswood</t>
  </si>
  <si>
    <t>Yellow Birch</t>
  </si>
  <si>
    <t>Albrecht Trucking LLC</t>
  </si>
  <si>
    <t>Wild Rivers Forestry</t>
  </si>
  <si>
    <t>Bid Per Ton</t>
  </si>
  <si>
    <t>White Birch</t>
  </si>
  <si>
    <t>Futurewood Corp.</t>
  </si>
  <si>
    <t>Misc. Hwd</t>
  </si>
  <si>
    <t>White Ash</t>
  </si>
  <si>
    <t>Board of Commissioners of Public Lands Fiscal Year - 2018 Fall Timber Sale -FY - 2019</t>
  </si>
  <si>
    <t>TS-201901 - Oneida County - Stony Creek Aspen 2 -Mill Scale Timber Sale - 78 Acres</t>
  </si>
  <si>
    <t>Chips</t>
  </si>
  <si>
    <t>Misc. Hwd.</t>
  </si>
  <si>
    <t>TS-201905 - Forest County  - Raptor Showdown Scaled Timber Sale - 130 Acres</t>
  </si>
  <si>
    <t>Misc Hwd</t>
  </si>
  <si>
    <t xml:space="preserve">TS-201907 - Oneida County  - Moran Fire Lane Ticket Timber Sale - 60 Acres </t>
  </si>
  <si>
    <t>Ken Mihalko &amp; Sons Logging, Inc.</t>
  </si>
  <si>
    <t>Bell Timber Inc.</t>
  </si>
  <si>
    <t>McFarland Cascade Inc</t>
  </si>
  <si>
    <t>Pomeroy Forest Products</t>
  </si>
  <si>
    <t>Lake Tomahawk Ranger Station -  10:01 am - 12/07/2018</t>
  </si>
  <si>
    <t xml:space="preserve">Marshall Giese Trucking </t>
  </si>
  <si>
    <t>Verso Corporation</t>
  </si>
  <si>
    <t xml:space="preserve">                          TS-201908 - Marinette County - Red Pine Telephone Pole - Lump Sum Timber Sale 96 Acres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</si>
</sst>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0">
    <font>
      <sz val="10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b/>
      <sz val="10"/>
      <color indexed="6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53"/>
      <name val="Arial"/>
      <family val="2"/>
    </font>
    <font>
      <b/>
      <sz val="18"/>
      <color indexed="10"/>
      <name val="Arial"/>
      <family val="2"/>
    </font>
    <font>
      <b/>
      <sz val="12"/>
      <color indexed="20"/>
      <name val="Arial"/>
      <family val="2"/>
    </font>
    <font>
      <b/>
      <sz val="12"/>
      <color indexed="61"/>
      <name val="Arial"/>
      <family val="2"/>
    </font>
    <font>
      <b/>
      <sz val="18"/>
      <color indexed="12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6" borderId="0" xfId="0" applyFont="1" applyFill="1" applyAlignment="1">
      <alignment/>
    </xf>
    <xf numFmtId="0" fontId="1" fillId="0" borderId="0" xfId="0" applyFont="1" applyAlignment="1">
      <alignment horizontal="center"/>
    </xf>
    <xf numFmtId="44" fontId="2" fillId="0" borderId="0" xfId="44" applyFont="1" applyAlignment="1">
      <alignment/>
    </xf>
    <xf numFmtId="2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4" fontId="2" fillId="0" borderId="0" xfId="44" applyFont="1" applyAlignment="1">
      <alignment horizontal="center"/>
    </xf>
    <xf numFmtId="0" fontId="3" fillId="34" borderId="0" xfId="0" applyFont="1" applyFill="1" applyAlignment="1">
      <alignment/>
    </xf>
    <xf numFmtId="2" fontId="3" fillId="34" borderId="0" xfId="0" applyNumberFormat="1" applyFont="1" applyFill="1" applyAlignment="1">
      <alignment horizontal="center"/>
    </xf>
    <xf numFmtId="2" fontId="3" fillId="0" borderId="0" xfId="44" applyNumberFormat="1" applyFont="1" applyAlignment="1">
      <alignment horizontal="center"/>
    </xf>
    <xf numFmtId="44" fontId="3" fillId="0" borderId="0" xfId="44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9" fillId="34" borderId="0" xfId="0" applyFont="1" applyFill="1" applyAlignment="1">
      <alignment/>
    </xf>
    <xf numFmtId="0" fontId="8" fillId="34" borderId="0" xfId="0" applyFont="1" applyFill="1" applyAlignment="1">
      <alignment/>
    </xf>
    <xf numFmtId="2" fontId="8" fillId="34" borderId="0" xfId="0" applyNumberFormat="1" applyFont="1" applyFill="1" applyAlignment="1">
      <alignment horizontal="center"/>
    </xf>
    <xf numFmtId="0" fontId="13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8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44" fontId="19" fillId="0" borderId="0" xfId="44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5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56" zoomScaleNormal="56" zoomScalePageLayoutView="0" workbookViewId="0" topLeftCell="A1">
      <selection activeCell="L16" sqref="L16"/>
    </sheetView>
  </sheetViews>
  <sheetFormatPr defaultColWidth="9.140625" defaultRowHeight="12.75"/>
  <cols>
    <col min="1" max="1" width="57.421875" style="0" customWidth="1"/>
    <col min="2" max="2" width="29.140625" style="0" customWidth="1"/>
    <col min="3" max="3" width="18.421875" style="0" customWidth="1"/>
    <col min="4" max="5" width="18.7109375" style="0" customWidth="1"/>
    <col min="6" max="6" width="17.8515625" style="0" customWidth="1"/>
    <col min="7" max="7" width="18.8515625" style="0" customWidth="1"/>
    <col min="8" max="8" width="18.140625" style="0" customWidth="1"/>
    <col min="9" max="9" width="19.140625" style="0" customWidth="1"/>
    <col min="10" max="11" width="19.421875" style="0" customWidth="1"/>
    <col min="12" max="12" width="18.140625" style="0" customWidth="1"/>
    <col min="13" max="13" width="16.8515625" style="0" customWidth="1"/>
    <col min="14" max="14" width="15.7109375" style="0" customWidth="1"/>
    <col min="15" max="15" width="12.7109375" style="0" customWidth="1"/>
  </cols>
  <sheetData>
    <row r="1" spans="2:10" s="1" customFormat="1" ht="23.25">
      <c r="B1" s="2"/>
      <c r="C1" s="43" t="s">
        <v>25</v>
      </c>
      <c r="D1" s="43"/>
      <c r="E1" s="43"/>
      <c r="F1" s="43"/>
      <c r="G1" s="44"/>
      <c r="H1" s="44"/>
      <c r="I1" s="44"/>
      <c r="J1" s="3"/>
    </row>
    <row r="2" spans="2:10" s="1" customFormat="1" ht="23.25">
      <c r="B2" s="2"/>
      <c r="C2" s="43" t="s">
        <v>36</v>
      </c>
      <c r="D2" s="43"/>
      <c r="E2" s="44"/>
      <c r="F2" s="45"/>
      <c r="G2" s="44"/>
      <c r="H2" s="44"/>
      <c r="I2" s="44"/>
      <c r="J2" s="3"/>
    </row>
    <row r="3" spans="3:10" s="1" customFormat="1" ht="18">
      <c r="C3" s="27" t="s">
        <v>26</v>
      </c>
      <c r="D3" s="4"/>
      <c r="E3" s="4"/>
      <c r="F3" s="4"/>
      <c r="G3" s="4"/>
      <c r="H3" s="4"/>
      <c r="I3" s="4"/>
      <c r="J3" s="4"/>
    </row>
    <row r="4" spans="3:10" s="1" customFormat="1" ht="15.75">
      <c r="C4" s="5"/>
      <c r="D4" s="6" t="s">
        <v>0</v>
      </c>
      <c r="E4" s="8"/>
      <c r="F4" s="8" t="s">
        <v>27</v>
      </c>
      <c r="G4" s="8"/>
      <c r="H4" s="8"/>
      <c r="I4" s="8" t="s">
        <v>1</v>
      </c>
      <c r="J4" s="8"/>
    </row>
    <row r="5" spans="3:12" s="9" customFormat="1" ht="15.75">
      <c r="C5" s="9" t="s">
        <v>3</v>
      </c>
      <c r="D5" s="9" t="s">
        <v>2</v>
      </c>
      <c r="E5" s="9" t="s">
        <v>13</v>
      </c>
      <c r="F5" s="9" t="s">
        <v>3</v>
      </c>
      <c r="G5" s="9" t="s">
        <v>2</v>
      </c>
      <c r="H5" s="9" t="s">
        <v>13</v>
      </c>
      <c r="I5" s="20" t="s">
        <v>14</v>
      </c>
      <c r="J5" s="20" t="s">
        <v>28</v>
      </c>
      <c r="L5" s="20"/>
    </row>
    <row r="6" spans="2:13" s="1" customFormat="1" ht="18">
      <c r="B6" s="10" t="s">
        <v>4</v>
      </c>
      <c r="C6" s="24">
        <v>12</v>
      </c>
      <c r="D6" s="24">
        <v>15</v>
      </c>
      <c r="E6" s="24">
        <v>5</v>
      </c>
      <c r="F6" s="24">
        <v>10</v>
      </c>
      <c r="G6" s="24">
        <v>12</v>
      </c>
      <c r="H6" s="24">
        <v>5</v>
      </c>
      <c r="I6" s="24">
        <v>350</v>
      </c>
      <c r="J6" s="24">
        <v>180</v>
      </c>
      <c r="K6" s="24"/>
      <c r="L6" s="24"/>
      <c r="M6" s="24"/>
    </row>
    <row r="7" spans="2:13" s="1" customFormat="1" ht="18">
      <c r="B7" s="10" t="s">
        <v>5</v>
      </c>
      <c r="C7" s="25">
        <v>1560</v>
      </c>
      <c r="D7" s="25">
        <v>2000</v>
      </c>
      <c r="E7" s="25">
        <v>50</v>
      </c>
      <c r="F7" s="25">
        <v>2030</v>
      </c>
      <c r="G7" s="25">
        <v>2600</v>
      </c>
      <c r="H7" s="25">
        <v>65</v>
      </c>
      <c r="I7" s="25">
        <v>12</v>
      </c>
      <c r="J7" s="25">
        <v>12</v>
      </c>
      <c r="K7" s="25"/>
      <c r="L7" s="25"/>
      <c r="M7" s="25"/>
    </row>
    <row r="8" spans="1:13" s="11" customFormat="1" ht="20.25">
      <c r="A8" s="35" t="s">
        <v>6</v>
      </c>
      <c r="B8" s="36" t="s">
        <v>7</v>
      </c>
      <c r="C8" s="37" t="s">
        <v>20</v>
      </c>
      <c r="D8" s="37" t="s">
        <v>20</v>
      </c>
      <c r="E8" s="37" t="s">
        <v>8</v>
      </c>
      <c r="F8" s="37" t="s">
        <v>20</v>
      </c>
      <c r="G8" s="37" t="s">
        <v>20</v>
      </c>
      <c r="H8" s="38" t="s">
        <v>20</v>
      </c>
      <c r="I8" s="38" t="s">
        <v>9</v>
      </c>
      <c r="J8" s="38" t="s">
        <v>9</v>
      </c>
      <c r="K8" s="38"/>
      <c r="L8" s="38"/>
      <c r="M8" s="38"/>
    </row>
    <row r="9" spans="1:13" s="14" customFormat="1" ht="26.25">
      <c r="A9" s="46" t="s">
        <v>22</v>
      </c>
      <c r="B9" s="40">
        <f>SUM(C9*C$7,D9*D$7,E9*E$7,F9*F$7,G9*G$7,H9*H$7,I9*I$7,J9*J$7)</f>
        <v>56660</v>
      </c>
      <c r="C9" s="32">
        <v>12.5</v>
      </c>
      <c r="D9" s="32">
        <v>15.25</v>
      </c>
      <c r="E9" s="32">
        <v>6</v>
      </c>
      <c r="F9" s="32"/>
      <c r="G9" s="32"/>
      <c r="H9" s="32"/>
      <c r="I9" s="32">
        <v>350</v>
      </c>
      <c r="J9" s="32">
        <v>180</v>
      </c>
      <c r="K9" s="32"/>
      <c r="L9" s="32"/>
      <c r="M9" s="32"/>
    </row>
    <row r="10" spans="1:13" s="14" customFormat="1" ht="26.25">
      <c r="A10" s="39" t="s">
        <v>18</v>
      </c>
      <c r="B10" s="40">
        <f>SUM(C10*C$7,D10*D$7,E10*E$7,F10*F$7,G10*G$7,H10*H$7,I10*I$7,J10*J$7)</f>
        <v>55330</v>
      </c>
      <c r="C10" s="32">
        <v>12</v>
      </c>
      <c r="D10" s="32">
        <v>15</v>
      </c>
      <c r="E10" s="32">
        <v>5</v>
      </c>
      <c r="F10" s="32"/>
      <c r="G10" s="32"/>
      <c r="H10" s="32"/>
      <c r="I10" s="32">
        <v>350</v>
      </c>
      <c r="J10" s="32">
        <v>180</v>
      </c>
      <c r="K10" s="32"/>
      <c r="L10" s="32"/>
      <c r="M10" s="32"/>
    </row>
    <row r="11" spans="3:13" s="1" customFormat="1" ht="18">
      <c r="C11" s="27" t="s">
        <v>29</v>
      </c>
      <c r="D11" s="4"/>
      <c r="E11" s="4"/>
      <c r="F11" s="4"/>
      <c r="G11" s="4"/>
      <c r="H11" s="4"/>
      <c r="I11" s="9"/>
      <c r="J11"/>
      <c r="K11"/>
      <c r="L11"/>
      <c r="M11"/>
    </row>
    <row r="12" spans="3:13" s="1" customFormat="1" ht="15.75">
      <c r="C12" s="5"/>
      <c r="D12" s="6" t="s">
        <v>0</v>
      </c>
      <c r="E12" s="8"/>
      <c r="F12" s="8"/>
      <c r="G12" s="8"/>
      <c r="H12" s="8" t="s">
        <v>1</v>
      </c>
      <c r="I12" s="8"/>
      <c r="J12" s="8"/>
      <c r="K12" s="8"/>
      <c r="L12" s="8"/>
      <c r="M12"/>
    </row>
    <row r="13" spans="3:13" s="9" customFormat="1" ht="15.75">
      <c r="C13" s="9" t="s">
        <v>15</v>
      </c>
      <c r="D13" s="9" t="s">
        <v>3</v>
      </c>
      <c r="E13" s="9" t="s">
        <v>2</v>
      </c>
      <c r="F13" s="9" t="s">
        <v>30</v>
      </c>
      <c r="G13" s="9" t="s">
        <v>16</v>
      </c>
      <c r="H13" s="9" t="s">
        <v>11</v>
      </c>
      <c r="I13" s="9" t="s">
        <v>14</v>
      </c>
      <c r="J13" s="9" t="s">
        <v>24</v>
      </c>
      <c r="K13" s="9" t="s">
        <v>21</v>
      </c>
      <c r="L13" s="9" t="s">
        <v>17</v>
      </c>
      <c r="M13"/>
    </row>
    <row r="14" spans="2:14" s="1" customFormat="1" ht="18">
      <c r="B14" s="10" t="s">
        <v>4</v>
      </c>
      <c r="C14" s="24">
        <v>5</v>
      </c>
      <c r="D14" s="24">
        <v>12</v>
      </c>
      <c r="E14" s="24">
        <v>13</v>
      </c>
      <c r="F14" s="24">
        <v>150</v>
      </c>
      <c r="G14" s="24">
        <v>150</v>
      </c>
      <c r="H14" s="24">
        <v>200</v>
      </c>
      <c r="I14" s="24">
        <v>490</v>
      </c>
      <c r="J14" s="24">
        <v>180</v>
      </c>
      <c r="K14" s="24">
        <v>200</v>
      </c>
      <c r="L14" s="24">
        <v>300</v>
      </c>
      <c r="M14" s="24"/>
      <c r="N14" s="24"/>
    </row>
    <row r="15" spans="2:14" s="1" customFormat="1" ht="18">
      <c r="B15" s="10" t="s">
        <v>5</v>
      </c>
      <c r="C15" s="25">
        <v>200</v>
      </c>
      <c r="D15" s="25">
        <v>2700</v>
      </c>
      <c r="E15" s="25">
        <v>135</v>
      </c>
      <c r="F15" s="25">
        <v>1</v>
      </c>
      <c r="G15" s="25">
        <v>5</v>
      </c>
      <c r="H15" s="25">
        <v>25</v>
      </c>
      <c r="I15" s="25">
        <v>63</v>
      </c>
      <c r="J15" s="25">
        <v>4</v>
      </c>
      <c r="K15" s="25">
        <v>5</v>
      </c>
      <c r="L15" s="25">
        <v>5</v>
      </c>
      <c r="M15" s="25"/>
      <c r="N15" s="25"/>
    </row>
    <row r="16" spans="1:14" s="11" customFormat="1" ht="20.25">
      <c r="A16" s="35" t="s">
        <v>6</v>
      </c>
      <c r="B16" s="36" t="s">
        <v>7</v>
      </c>
      <c r="C16" s="37" t="s">
        <v>20</v>
      </c>
      <c r="D16" s="37" t="s">
        <v>20</v>
      </c>
      <c r="E16" s="37" t="s">
        <v>20</v>
      </c>
      <c r="F16" s="37" t="s">
        <v>9</v>
      </c>
      <c r="G16" s="37" t="s">
        <v>8</v>
      </c>
      <c r="H16" s="37" t="s">
        <v>9</v>
      </c>
      <c r="I16" s="37" t="s">
        <v>9</v>
      </c>
      <c r="J16" s="37" t="s">
        <v>9</v>
      </c>
      <c r="K16" s="37" t="s">
        <v>9</v>
      </c>
      <c r="L16" s="37" t="s">
        <v>9</v>
      </c>
      <c r="M16" s="22"/>
      <c r="N16" s="22"/>
    </row>
    <row r="17" spans="1:14" s="14" customFormat="1" ht="26.25">
      <c r="A17" s="41" t="s">
        <v>18</v>
      </c>
      <c r="B17" s="40">
        <f>SUM(C17*C$15,D17*D$15,E17*E$15,F17*F$15,G17*G$15,H17*H$15,I17*I$15,J17*J$15,K17*K$15,L17*L$15)</f>
        <v>78630</v>
      </c>
      <c r="C17" s="32">
        <v>5</v>
      </c>
      <c r="D17" s="32">
        <v>12</v>
      </c>
      <c r="E17" s="32">
        <v>13</v>
      </c>
      <c r="F17" s="32">
        <v>190</v>
      </c>
      <c r="G17" s="32">
        <v>190</v>
      </c>
      <c r="H17" s="32">
        <v>220</v>
      </c>
      <c r="I17" s="32">
        <v>525</v>
      </c>
      <c r="J17" s="32">
        <v>190</v>
      </c>
      <c r="K17" s="32">
        <v>300</v>
      </c>
      <c r="L17" s="32">
        <v>300</v>
      </c>
      <c r="M17" s="31"/>
      <c r="N17" s="31"/>
    </row>
    <row r="18" spans="1:14" s="14" customFormat="1" ht="26.25">
      <c r="A18" s="30" t="s">
        <v>32</v>
      </c>
      <c r="B18" s="40">
        <f>SUM(C18*C$15,D18*D$15,E18*E$15,F18*F$15,G18*G$15,H18*H$15,I18*I$15,J18*J$15,K18*K$15,L18*L$15)</f>
        <v>76292</v>
      </c>
      <c r="C18" s="32">
        <v>5.2</v>
      </c>
      <c r="D18" s="32">
        <v>12.2</v>
      </c>
      <c r="E18" s="32">
        <v>13.2</v>
      </c>
      <c r="F18" s="32">
        <v>155</v>
      </c>
      <c r="G18" s="32">
        <v>155</v>
      </c>
      <c r="H18" s="32">
        <v>205</v>
      </c>
      <c r="I18" s="32">
        <v>495</v>
      </c>
      <c r="J18" s="32">
        <v>185</v>
      </c>
      <c r="K18" s="32">
        <v>205</v>
      </c>
      <c r="L18" s="23">
        <v>305</v>
      </c>
      <c r="M18" s="31"/>
      <c r="N18" s="31"/>
    </row>
    <row r="19" spans="2:12" s="1" customFormat="1" ht="20.25">
      <c r="B19" s="12"/>
      <c r="C19" s="28" t="s">
        <v>31</v>
      </c>
      <c r="D19" s="16"/>
      <c r="E19" s="4"/>
      <c r="F19" s="16"/>
      <c r="G19" s="16"/>
      <c r="H19" s="16"/>
      <c r="I19" s="32"/>
      <c r="J19" s="32"/>
      <c r="K19" s="32"/>
      <c r="L19"/>
    </row>
    <row r="20" spans="2:12" s="1" customFormat="1" ht="20.25">
      <c r="B20" s="12"/>
      <c r="C20" s="6" t="s">
        <v>0</v>
      </c>
      <c r="D20" s="6"/>
      <c r="E20" s="6"/>
      <c r="F20" s="6"/>
      <c r="G20" s="6" t="s">
        <v>1</v>
      </c>
      <c r="H20" s="6"/>
      <c r="I20" s="32"/>
      <c r="J20" s="32"/>
      <c r="K20" s="32"/>
      <c r="L20"/>
    </row>
    <row r="21" spans="2:15" s="9" customFormat="1" ht="15.75">
      <c r="B21" s="15"/>
      <c r="C21" s="9" t="s">
        <v>2</v>
      </c>
      <c r="D21" s="9" t="s">
        <v>3</v>
      </c>
      <c r="E21" s="9" t="s">
        <v>15</v>
      </c>
      <c r="F21" s="9" t="s">
        <v>10</v>
      </c>
      <c r="G21" s="9" t="s">
        <v>23</v>
      </c>
      <c r="K21"/>
      <c r="L21"/>
      <c r="N21" s="1"/>
      <c r="O21" s="1"/>
    </row>
    <row r="22" spans="2:13" s="1" customFormat="1" ht="18">
      <c r="B22" s="10" t="s">
        <v>4</v>
      </c>
      <c r="C22" s="24">
        <v>13</v>
      </c>
      <c r="D22" s="24">
        <v>11</v>
      </c>
      <c r="E22" s="24">
        <v>6</v>
      </c>
      <c r="F22" s="24">
        <v>13</v>
      </c>
      <c r="G22" s="24">
        <v>175</v>
      </c>
      <c r="H22" s="24"/>
      <c r="I22" s="24"/>
      <c r="J22" s="24"/>
      <c r="K22" s="24"/>
      <c r="L22" s="24"/>
      <c r="M22" s="24"/>
    </row>
    <row r="23" spans="2:13" s="1" customFormat="1" ht="18">
      <c r="B23" s="10" t="s">
        <v>12</v>
      </c>
      <c r="C23" s="25">
        <v>970</v>
      </c>
      <c r="D23" s="25">
        <v>460</v>
      </c>
      <c r="E23" s="25">
        <v>750</v>
      </c>
      <c r="F23" s="25">
        <v>575</v>
      </c>
      <c r="G23" s="25">
        <v>12</v>
      </c>
      <c r="H23" s="25"/>
      <c r="I23" s="25"/>
      <c r="J23" s="25"/>
      <c r="K23" s="25"/>
      <c r="L23" s="25"/>
      <c r="M23" s="25"/>
    </row>
    <row r="24" spans="1:15" s="11" customFormat="1" ht="20.25">
      <c r="A24" s="35" t="s">
        <v>6</v>
      </c>
      <c r="B24" s="36" t="s">
        <v>7</v>
      </c>
      <c r="C24" s="37" t="s">
        <v>20</v>
      </c>
      <c r="D24" s="37" t="s">
        <v>20</v>
      </c>
      <c r="E24" s="37" t="s">
        <v>20</v>
      </c>
      <c r="F24" s="37" t="s">
        <v>20</v>
      </c>
      <c r="G24" s="37" t="s">
        <v>9</v>
      </c>
      <c r="H24" s="37"/>
      <c r="I24" s="37"/>
      <c r="J24" s="37"/>
      <c r="K24" s="21"/>
      <c r="L24" s="21"/>
      <c r="M24" s="21"/>
      <c r="N24" s="1"/>
      <c r="O24" s="1"/>
    </row>
    <row r="25" spans="1:15" s="1" customFormat="1" ht="26.25">
      <c r="A25" s="42" t="s">
        <v>38</v>
      </c>
      <c r="B25" s="40">
        <f>SUM(C25*C$23,D25*D$23,E25*E$23,F25*F$23,G25*G$23)</f>
        <v>34146.649999999994</v>
      </c>
      <c r="C25" s="32">
        <v>13.11</v>
      </c>
      <c r="D25" s="32">
        <v>11.27</v>
      </c>
      <c r="E25" s="32">
        <v>8.01</v>
      </c>
      <c r="F25" s="32">
        <v>13.11</v>
      </c>
      <c r="G25" s="32">
        <v>225</v>
      </c>
      <c r="H25" s="32"/>
      <c r="I25" s="32"/>
      <c r="J25" s="34"/>
      <c r="K25" s="34"/>
      <c r="L25" s="23"/>
      <c r="M25" s="13"/>
      <c r="N25" s="13"/>
      <c r="O25" s="13"/>
    </row>
    <row r="26" spans="3:16" s="1" customFormat="1" ht="18">
      <c r="C26" s="29"/>
      <c r="D26" s="29"/>
      <c r="E26" s="29" t="s">
        <v>39</v>
      </c>
      <c r="F26" s="29"/>
      <c r="G26" s="29"/>
      <c r="H26" s="17"/>
      <c r="I26" s="17"/>
      <c r="J26" s="34"/>
      <c r="K26"/>
      <c r="L26" s="18"/>
      <c r="M26" s="19"/>
      <c r="N26" s="19"/>
      <c r="O26" s="19"/>
      <c r="P26" s="20"/>
    </row>
    <row r="27" spans="3:15" s="1" customFormat="1" ht="18">
      <c r="C27" s="7"/>
      <c r="D27" s="6"/>
      <c r="E27" s="8"/>
      <c r="F27" s="8"/>
      <c r="G27" s="8"/>
      <c r="H27" s="8"/>
      <c r="I27" s="8"/>
      <c r="J27" s="34"/>
      <c r="K27"/>
      <c r="L27"/>
      <c r="M27"/>
      <c r="N27"/>
      <c r="O27"/>
    </row>
    <row r="28" spans="3:15" s="11" customFormat="1" ht="15.75">
      <c r="C28" s="9" t="s">
        <v>10</v>
      </c>
      <c r="D28" s="9"/>
      <c r="E28" s="9"/>
      <c r="F28" s="9"/>
      <c r="G28" s="9"/>
      <c r="H28" s="9"/>
      <c r="I28" s="9"/>
      <c r="J28" s="9"/>
      <c r="K28"/>
      <c r="L28" s="9"/>
      <c r="M28" s="9"/>
      <c r="N28" s="9"/>
      <c r="O28" s="9"/>
    </row>
    <row r="29" spans="2:15" s="1" customFormat="1" ht="18">
      <c r="B29" s="10" t="s">
        <v>4</v>
      </c>
      <c r="C29" s="26">
        <v>44</v>
      </c>
      <c r="D29" s="26"/>
      <c r="E29" s="26"/>
      <c r="F29" s="26"/>
      <c r="G29" s="26"/>
      <c r="H29" s="26"/>
      <c r="I29" s="26"/>
      <c r="J29" s="26"/>
      <c r="K29" s="24"/>
      <c r="L29" s="24"/>
      <c r="M29" s="24"/>
      <c r="N29" s="24"/>
      <c r="O29" s="24"/>
    </row>
    <row r="30" spans="2:15" s="1" customFormat="1" ht="18">
      <c r="B30" s="10" t="s">
        <v>5</v>
      </c>
      <c r="C30" s="25">
        <v>1400</v>
      </c>
      <c r="D30" s="25"/>
      <c r="E30" s="25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11" customFormat="1" ht="20.25">
      <c r="A31" s="35" t="s">
        <v>6</v>
      </c>
      <c r="B31" s="36" t="s">
        <v>7</v>
      </c>
      <c r="C31" s="37" t="s">
        <v>8</v>
      </c>
      <c r="D31" s="37"/>
      <c r="E31" s="37"/>
      <c r="F31" s="37"/>
      <c r="G31" s="37"/>
      <c r="H31" s="37"/>
      <c r="I31" s="37"/>
      <c r="J31" s="37"/>
      <c r="K31" s="21"/>
      <c r="L31" s="21"/>
      <c r="M31" s="21"/>
      <c r="N31" s="21"/>
      <c r="O31" s="21"/>
    </row>
    <row r="32" spans="1:12" s="1" customFormat="1" ht="21" customHeight="1">
      <c r="A32" s="42" t="s">
        <v>34</v>
      </c>
      <c r="B32" s="40">
        <f aca="true" t="shared" si="0" ref="B32:B37">SUM(C32*C$30)</f>
        <v>196195.99999999997</v>
      </c>
      <c r="C32" s="32">
        <v>140.14</v>
      </c>
      <c r="D32"/>
      <c r="E32"/>
      <c r="F32"/>
      <c r="G32"/>
      <c r="H32"/>
      <c r="I32"/>
      <c r="J32"/>
      <c r="K32" s="9"/>
      <c r="L32"/>
    </row>
    <row r="33" spans="1:15" s="1" customFormat="1" ht="26.25">
      <c r="A33" s="42" t="s">
        <v>33</v>
      </c>
      <c r="B33" s="40">
        <f t="shared" si="0"/>
        <v>154210</v>
      </c>
      <c r="C33" s="32">
        <v>110.15</v>
      </c>
      <c r="D33" s="32"/>
      <c r="E33" s="32"/>
      <c r="F33" s="32"/>
      <c r="G33" s="32"/>
      <c r="H33" s="32"/>
      <c r="I33" s="32"/>
      <c r="J33" s="23"/>
      <c r="K33" s="23"/>
      <c r="L33" s="13"/>
      <c r="M33" s="13"/>
      <c r="N33" s="13"/>
      <c r="O33" s="13"/>
    </row>
    <row r="34" spans="1:15" s="1" customFormat="1" ht="26.25">
      <c r="A34" s="42" t="s">
        <v>37</v>
      </c>
      <c r="B34" s="40">
        <f t="shared" si="0"/>
        <v>115080</v>
      </c>
      <c r="C34" s="32">
        <v>82.2</v>
      </c>
      <c r="D34" s="32"/>
      <c r="E34" s="32"/>
      <c r="F34" s="32"/>
      <c r="G34" s="32"/>
      <c r="H34" s="32"/>
      <c r="I34" s="32"/>
      <c r="J34" s="23"/>
      <c r="K34" s="23"/>
      <c r="L34" s="13"/>
      <c r="M34" s="13"/>
      <c r="N34" s="13"/>
      <c r="O34" s="13"/>
    </row>
    <row r="35" spans="1:13" s="1" customFormat="1" ht="26.25">
      <c r="A35" s="42" t="s">
        <v>19</v>
      </c>
      <c r="B35" s="40">
        <f t="shared" si="0"/>
        <v>106693.99999999999</v>
      </c>
      <c r="C35" s="32">
        <v>76.21</v>
      </c>
      <c r="D35"/>
      <c r="E35"/>
      <c r="F35"/>
      <c r="G35"/>
      <c r="H35"/>
      <c r="I35"/>
      <c r="J35"/>
      <c r="K35" s="9"/>
      <c r="L35"/>
      <c r="M35" s="9"/>
    </row>
    <row r="36" spans="1:13" s="1" customFormat="1" ht="26.25">
      <c r="A36" s="42" t="s">
        <v>35</v>
      </c>
      <c r="B36" s="40">
        <f t="shared" si="0"/>
        <v>106134</v>
      </c>
      <c r="C36" s="32">
        <v>75.81</v>
      </c>
      <c r="D36"/>
      <c r="E36"/>
      <c r="F36"/>
      <c r="G36"/>
      <c r="H36"/>
      <c r="I36"/>
      <c r="J36"/>
      <c r="K36" s="9"/>
      <c r="L36"/>
      <c r="M36"/>
    </row>
    <row r="37" spans="1:15" s="1" customFormat="1" ht="26.25">
      <c r="A37" s="42" t="s">
        <v>18</v>
      </c>
      <c r="B37" s="40">
        <f t="shared" si="0"/>
        <v>84000</v>
      </c>
      <c r="C37" s="32">
        <v>60</v>
      </c>
      <c r="D37" s="32"/>
      <c r="E37" s="32"/>
      <c r="F37" s="32"/>
      <c r="G37" s="32"/>
      <c r="H37" s="32"/>
      <c r="I37" s="32"/>
      <c r="J37" s="23"/>
      <c r="K37" s="23"/>
      <c r="L37" s="13"/>
      <c r="M37" s="13"/>
      <c r="N37" s="13"/>
      <c r="O37" s="13"/>
    </row>
    <row r="40" spans="1:13" s="1" customFormat="1" ht="18">
      <c r="A40"/>
      <c r="B40"/>
      <c r="C40"/>
      <c r="D40"/>
      <c r="E40"/>
      <c r="F40"/>
      <c r="G40"/>
      <c r="H40"/>
      <c r="I40"/>
      <c r="J40"/>
      <c r="K40" s="25"/>
      <c r="L40" s="9"/>
      <c r="M40" s="9"/>
    </row>
    <row r="41" spans="1:13" s="1" customFormat="1" ht="15.75">
      <c r="A41"/>
      <c r="B41"/>
      <c r="C41"/>
      <c r="D41"/>
      <c r="E41"/>
      <c r="F41"/>
      <c r="G41"/>
      <c r="H41"/>
      <c r="I41"/>
      <c r="J41"/>
      <c r="K41" s="37"/>
      <c r="L41" s="9"/>
      <c r="M41" s="9"/>
    </row>
    <row r="42" spans="1:10" s="1" customFormat="1" ht="15">
      <c r="A42"/>
      <c r="B42"/>
      <c r="C42"/>
      <c r="D42"/>
      <c r="E42"/>
      <c r="F42"/>
      <c r="G42"/>
      <c r="H42"/>
      <c r="I42"/>
      <c r="J42"/>
    </row>
    <row r="45" spans="1:10" s="33" customFormat="1" ht="20.25">
      <c r="A45"/>
      <c r="B45"/>
      <c r="C45"/>
      <c r="D45"/>
      <c r="E45"/>
      <c r="F45"/>
      <c r="G45"/>
      <c r="H45"/>
      <c r="I45"/>
      <c r="J45"/>
    </row>
  </sheetData>
  <sheetProtection/>
  <printOptions/>
  <pageMargins left="0.25" right="0.25" top="0.75" bottom="0.75" header="0.3" footer="0.3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schwaj</dc:creator>
  <cp:keywords/>
  <dc:description/>
  <cp:lastModifiedBy>Krueger, Mike - BCPL</cp:lastModifiedBy>
  <cp:lastPrinted>2018-06-07T15:24:58Z</cp:lastPrinted>
  <dcterms:created xsi:type="dcterms:W3CDTF">2009-11-12T14:01:48Z</dcterms:created>
  <dcterms:modified xsi:type="dcterms:W3CDTF">2021-01-05T16:58:39Z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